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1835" tabRatio="942" firstSheet="4" activeTab="5"/>
  </bookViews>
  <sheets>
    <sheet name="TSheet" sheetId="1" state="veryHidden" r:id="rId1"/>
    <sheet name="RSheet" sheetId="2" state="veryHidden" r:id="rId2"/>
    <sheet name="SheetOrgReestr" sheetId="3" state="veryHidden" r:id="rId3"/>
    <sheet name="OrgReestrTemp" sheetId="4" state="veryHidden" r:id="rId4"/>
    <sheet name="Инструкция" sheetId="5" r:id="rId5"/>
    <sheet name="Титульный" sheetId="6" r:id="rId6"/>
    <sheet name="СТ-ТС.18" sheetId="7" r:id="rId7"/>
    <sheet name="Ссылки на публикации" sheetId="8" r:id="rId8"/>
    <sheet name="Проверка" sheetId="9" r:id="rId9"/>
  </sheets>
  <externalReferences>
    <externalReference r:id="rId12"/>
  </externalReferences>
  <definedNames>
    <definedName name="_xlfn.IFERROR" hidden="1">#NAME?</definedName>
    <definedName name="B_FIO">'Титульный'!$F$30</definedName>
    <definedName name="B_POST">'Титульный'!$F$31</definedName>
    <definedName name="CHECK_RNG">'Проверка'!$E$12:$G$13</definedName>
    <definedName name="ChTitArr">'TSheet'!$B$16:$B$25</definedName>
    <definedName name="COMPANY">'Титульный'!$F$14</definedName>
    <definedName name="EXE_EMAIL">'Титульный'!$F$37</definedName>
    <definedName name="EXE_FIO">'Титульный'!$F$34</definedName>
    <definedName name="EXE_PHONE">'Титульный'!$F$36</definedName>
    <definedName name="EXE_POST">'Титульный'!$F$35</definedName>
    <definedName name="FORMCODE">'TSheet'!$C$2</definedName>
    <definedName name="FORMID">'TSheet'!$C$1</definedName>
    <definedName name="FORMNAME">'TSheet'!$C$3</definedName>
    <definedName name="ID">'Титульный'!$A$1</definedName>
    <definedName name="INN">'Титульный'!$F$15</definedName>
    <definedName name="KPP">'Титульный'!$F$16</definedName>
    <definedName name="LIST_ORG_REESTR">'SheetOrgReestr'!$A$2:$E$194</definedName>
    <definedName name="Mth_Count_0">'TSheet'!$J$3</definedName>
    <definedName name="NDS">'Титульный'!$F$20</definedName>
    <definedName name="OR_REFRESH_DATE" localSheetId="5">'Титульный'!$F$12</definedName>
    <definedName name="ORG_REESTR_TEMP_LIST">'OrgReestrTemp'!$A$2:$E$23</definedName>
    <definedName name="PAddress">'Титульный'!$F$27</definedName>
    <definedName name="Paper">'TSheet'!$M$2</definedName>
    <definedName name="PCOMPANY" localSheetId="0">'TSheet'!$C$6</definedName>
    <definedName name="Period_name_0">'TSheet'!$G$3</definedName>
    <definedName name="PF">'Титульный'!$F$21</definedName>
    <definedName name="PLANFACT">'TSheet'!$G$2:$G$3</definedName>
    <definedName name="PPERIOD" localSheetId="0">'TSheet'!$C$7</definedName>
    <definedName name="PPERIOD2">'TSheet'!$C$8</definedName>
    <definedName name="PPF" localSheetId="0">'TSheet'!$C$9</definedName>
    <definedName name="PSPHERE" localSheetId="0">'TSheet'!$C$5</definedName>
    <definedName name="PUBL">'TSheet'!$L$2:$L$3</definedName>
    <definedName name="SCOPE_LOAD_1">'СТ-ТС.18'!$G$15:$G$62</definedName>
    <definedName name="ShChkRng">'TSheet'!$I$2:$I$10</definedName>
    <definedName name="T_PUBL">'Титульный'!$F$19</definedName>
    <definedName name="UAddress">'Титульный'!$F$26</definedName>
    <definedName name="VERSION">'TSheet'!$C$4</definedName>
    <definedName name="YEAR_PERIOD">'Титульный'!$F$23</definedName>
    <definedName name="Год" localSheetId="5">'TSheet'!$E$2:$E$10</definedName>
    <definedName name="Месяц">'TSheet'!$F$2:$F$13</definedName>
    <definedName name="_xlnm.Print_Area" localSheetId="4">'Инструкция'!$D$4:$H$27</definedName>
    <definedName name="_xlnm.Print_Area" localSheetId="7">'Ссылки на публикации'!$D$4:$J$26</definedName>
    <definedName name="_xlnm.Print_Area" localSheetId="6">'СТ-ТС.18'!$D$4:$I$65</definedName>
    <definedName name="_xlnm.Print_Area" localSheetId="5">'Титульный'!$D$4:$H$38</definedName>
  </definedNames>
  <calcPr fullCalcOnLoad="1"/>
</workbook>
</file>

<file path=xl/sharedStrings.xml><?xml version="1.0" encoding="utf-8"?>
<sst xmlns="http://schemas.openxmlformats.org/spreadsheetml/2006/main" count="847" uniqueCount="594">
  <si>
    <t>FORMCODE</t>
  </si>
  <si>
    <t>VERSION</t>
  </si>
  <si>
    <t>ЛИСТ</t>
  </si>
  <si>
    <t>Наименование организации</t>
  </si>
  <si>
    <t>ИНН</t>
  </si>
  <si>
    <t>КПП</t>
  </si>
  <si>
    <t>Год</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</si>
  <si>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</si>
  <si>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</si>
  <si>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</si>
  <si>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</si>
  <si>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</si>
  <si>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</si>
  <si>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</si>
  <si>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ID</t>
  </si>
  <si>
    <t>SPHERE</t>
  </si>
  <si>
    <t>Проверка</t>
  </si>
  <si>
    <t>Результаты проверки</t>
  </si>
  <si>
    <t>Адрес</t>
  </si>
  <si>
    <t>Описание ошибки</t>
  </si>
  <si>
    <t>Статус</t>
  </si>
  <si>
    <t>FORMNAME</t>
  </si>
  <si>
    <t>COMPANY</t>
  </si>
  <si>
    <t>PERIOD</t>
  </si>
  <si>
    <t>PF</t>
  </si>
  <si>
    <t>PERIOD2</t>
  </si>
  <si>
    <t>ОАО "Ленинградский электромеханический завод"</t>
  </si>
  <si>
    <t>ОАО "Морской порт Санкт-Петербург"</t>
  </si>
  <si>
    <t>7805025346</t>
  </si>
  <si>
    <t>783450001</t>
  </si>
  <si>
    <t>ОАО "Научно-производственный комплекс "Северная заря"</t>
  </si>
  <si>
    <t>ОАО "Невская мануфактура"</t>
  </si>
  <si>
    <t>781101001</t>
  </si>
  <si>
    <t>783601001</t>
  </si>
  <si>
    <t>ОАО "Прядильно-ниточный комбинат "Красная нить"</t>
  </si>
  <si>
    <t>780201001</t>
  </si>
  <si>
    <t>ОАО "Русские самоцветы"</t>
  </si>
  <si>
    <t>ОАО "Санкт-Петербургское морское бюро машиностроения "Малахит"</t>
  </si>
  <si>
    <t>ОАО "Светлана"</t>
  </si>
  <si>
    <t>ОАО "Северная мануфактура"</t>
  </si>
  <si>
    <t>780101001</t>
  </si>
  <si>
    <t>ОАО "Совавто-С.Петербург"</t>
  </si>
  <si>
    <t>781001001</t>
  </si>
  <si>
    <t>780501001</t>
  </si>
  <si>
    <t>ООО "Воздушные ворота северной столицы"</t>
  </si>
  <si>
    <t>ООО "Гофра-2001"</t>
  </si>
  <si>
    <t>782001001</t>
  </si>
  <si>
    <t>ООО "ИНТЕРМ"</t>
  </si>
  <si>
    <t>ООО "Квартальная котельная"</t>
  </si>
  <si>
    <t>ООО "МегаСтрой"</t>
  </si>
  <si>
    <t>784101001</t>
  </si>
  <si>
    <t>ООО "Петербургтеплоэнерго"</t>
  </si>
  <si>
    <t>ООО "Пулковская ТЭЦ"</t>
  </si>
  <si>
    <t>ООО "САНЛИТ-Т"</t>
  </si>
  <si>
    <t>ООО "Софийский бульвар"</t>
  </si>
  <si>
    <t>781301001</t>
  </si>
  <si>
    <t>ООО "ТВК Лесное"</t>
  </si>
  <si>
    <t>ООО "Фирма "РОСС"</t>
  </si>
  <si>
    <t>780401001</t>
  </si>
  <si>
    <t>ГУП "ТЭК СПб"</t>
  </si>
  <si>
    <t>7830001028</t>
  </si>
  <si>
    <t>ЗАО "АТЭК"</t>
  </si>
  <si>
    <t>7826135558</t>
  </si>
  <si>
    <t>ЗАО "Завод Красная Заря. Системы цифровой связи"</t>
  </si>
  <si>
    <t>ЗАО "КировТЭК"</t>
  </si>
  <si>
    <t>ЗАО "Пансионат "Буревестник"</t>
  </si>
  <si>
    <t>ЗАО "Пластполимер-Т"</t>
  </si>
  <si>
    <t>ЗАО "Ресурс-Экономия"</t>
  </si>
  <si>
    <t>ОАО "Аккумуляторная компания "Ригель"</t>
  </si>
  <si>
    <t>ОАО "Аэропорт "Пулково"</t>
  </si>
  <si>
    <t>ОАО "БИЗНЕС-ЦЕНТР "АКВИЛОН"</t>
  </si>
  <si>
    <t>ОАО "Водтрансприбор"</t>
  </si>
  <si>
    <t>ОАО "Головной завод"</t>
  </si>
  <si>
    <t>ОАО "Завод "Реконд"</t>
  </si>
  <si>
    <t>ОАО "Завод имени А.А.Кулакова"</t>
  </si>
  <si>
    <t>ОАО "Завод имени М.И.Калинина"</t>
  </si>
  <si>
    <t>ОАО "Завод станков-автоматов"</t>
  </si>
  <si>
    <t>ОАО "Компонент"</t>
  </si>
  <si>
    <t>ОАО "Компрессор"</t>
  </si>
  <si>
    <t>ООО "ЭРМАС"</t>
  </si>
  <si>
    <t>ООО "Эксплуатационная компания "Арго-Сервис"</t>
  </si>
  <si>
    <t>ООО "Энергокомпания "Теплопоставка"</t>
  </si>
  <si>
    <t>ООО "Энергосервис"</t>
  </si>
  <si>
    <t>ООО "Юнит"</t>
  </si>
  <si>
    <t>С/х производственный кооператив "Племзавод "Детскосельский"</t>
  </si>
  <si>
    <t>ФГУП "НИИ командных приборов"</t>
  </si>
  <si>
    <t>ИНСТРУКЦИЯ ПО ЗАПОЛНЕНИЮ ШАБЛОНА</t>
  </si>
  <si>
    <t>FORMID</t>
  </si>
  <si>
    <t>ГУП "Водоканал Санкт-Петербурга"</t>
  </si>
  <si>
    <t>7830000426</t>
  </si>
  <si>
    <t>7810091320</t>
  </si>
  <si>
    <t>Производство тепловой энергии, Услуги по передаче тепловой энергии</t>
  </si>
  <si>
    <t>Услуги по передаче тепловой энергии, Производство тепловой энергии</t>
  </si>
  <si>
    <t>7804080383</t>
  </si>
  <si>
    <t>7805060502</t>
  </si>
  <si>
    <t>7827012742</t>
  </si>
  <si>
    <t>784301001</t>
  </si>
  <si>
    <t>7806419142</t>
  </si>
  <si>
    <t>780601001</t>
  </si>
  <si>
    <t>7820039657</t>
  </si>
  <si>
    <t>781601001</t>
  </si>
  <si>
    <t>7817312063</t>
  </si>
  <si>
    <t>781701001</t>
  </si>
  <si>
    <t>ЗАО "Тепломагистраль"</t>
  </si>
  <si>
    <t>7814302758</t>
  </si>
  <si>
    <t>Услуги по передаче тепловой энергии</t>
  </si>
  <si>
    <t>ЗАО "ЭЭУК "Авангард-Энерго"</t>
  </si>
  <si>
    <t>7804068178</t>
  </si>
  <si>
    <t>ОАО "НПО ЦКТИ"</t>
  </si>
  <si>
    <t>ОАО "ТГК-1" филиал "Невский"</t>
  </si>
  <si>
    <t>ОАО "Теплосеть Санкт-Петербурга"</t>
  </si>
  <si>
    <t>ООО "Адамант"</t>
  </si>
  <si>
    <t>Производство тепловой энергии</t>
  </si>
  <si>
    <t>ООО "КОСМ "Энерго"</t>
  </si>
  <si>
    <t>ООО "Обуховоэнерго"</t>
  </si>
  <si>
    <t>ООО "Петербургская торгово-промышленная компания"</t>
  </si>
  <si>
    <t>ООО "Таймс"</t>
  </si>
  <si>
    <t>ООО "Энергия"</t>
  </si>
  <si>
    <t>ООО "ЭнергоИнвест"</t>
  </si>
  <si>
    <t>ООО "Энергопромсервис"</t>
  </si>
  <si>
    <t>Услуги по передаче электрической энергии, Услуги по передаче тепловой энергии, Производство тепловой энергии</t>
  </si>
  <si>
    <t>ЗАО "ПЕТЕРБУРГЗЕРНОПРОДУКТ"</t>
  </si>
  <si>
    <t>ОАО "ТГК-1"</t>
  </si>
  <si>
    <t>ООО "Атлантик"</t>
  </si>
  <si>
    <t>ООО "Системы Безопасности Северо-Запад"</t>
  </si>
  <si>
    <t>7708503727</t>
  </si>
  <si>
    <t>Услуги по передаче электрической энергии</t>
  </si>
  <si>
    <t>ЗАО "Колпинская сетевая компания"</t>
  </si>
  <si>
    <t>ЗАО "Царскосельская энергетическая компания"</t>
  </si>
  <si>
    <t>ОАО "Оборонэнерго" филиал "Северо-Западный"</t>
  </si>
  <si>
    <t>ОАО "Оборонэнергосбыт" филиал "Северо-Западный"</t>
  </si>
  <si>
    <t>Сбыт электрической энергии (мощности)</t>
  </si>
  <si>
    <t>ОАО "Объединенная энергетическая компания"</t>
  </si>
  <si>
    <t>ОАО "Петербургская сбытовая компания"</t>
  </si>
  <si>
    <t>ОАО "Петродворцовая электросеть"</t>
  </si>
  <si>
    <t>ОАО "РЖД" (Октябрьская дирекция по энергообеспечению – СП "Трансэнерго" - филиала ОАО "РЖД")</t>
  </si>
  <si>
    <t>ОАО "Санкт-Петербургские электрические сети"</t>
  </si>
  <si>
    <t>ООО "Ижорская энергетическая компания"</t>
  </si>
  <si>
    <t>ООО "Производственное объединение "Пекар"</t>
  </si>
  <si>
    <t>ООО "Сетевое предприятие "Росэнерго"</t>
  </si>
  <si>
    <t>ООО "Славянская энергосетевая компания"</t>
  </si>
  <si>
    <t>СПб ГУП "Ленсвет"</t>
  </si>
  <si>
    <t>СПб ГУП "Петербургский метрополитен"</t>
  </si>
  <si>
    <t>ЗАО "Лентеплоснаб"</t>
  </si>
  <si>
    <t>ООО "Энергосбытовая компания "ЭНЕРГОСБЕРЕЖЕНИЕ"</t>
  </si>
  <si>
    <t>ООО "ЭКОН"</t>
  </si>
  <si>
    <t>Месяц</t>
  </si>
  <si>
    <t>Январь</t>
  </si>
  <si>
    <t>Февраль</t>
  </si>
  <si>
    <t>Март</t>
  </si>
  <si>
    <t>Апрель</t>
  </si>
  <si>
    <t>Май</t>
  </si>
  <si>
    <t>Июнь</t>
  </si>
  <si>
    <t>Июль</t>
  </si>
  <si>
    <t>Август</t>
  </si>
  <si>
    <t>Сентябрь</t>
  </si>
  <si>
    <t>Октябрь</t>
  </si>
  <si>
    <t>Ноябрь</t>
  </si>
  <si>
    <t>Декабрь</t>
  </si>
  <si>
    <t>ЗАО "Энергосбытовая компания Кировского завода"</t>
  </si>
  <si>
    <t>785050001</t>
  </si>
  <si>
    <t>План</t>
  </si>
  <si>
    <t>Факт</t>
  </si>
  <si>
    <t>7817309180</t>
  </si>
  <si>
    <t>7820015416</t>
  </si>
  <si>
    <t>7704726225</t>
  </si>
  <si>
    <t>784143001</t>
  </si>
  <si>
    <t>7704731218</t>
  </si>
  <si>
    <t>780543001</t>
  </si>
  <si>
    <t>7810258843</t>
  </si>
  <si>
    <t>7841322249</t>
  </si>
  <si>
    <t>7819001031</t>
  </si>
  <si>
    <t>783845004</t>
  </si>
  <si>
    <t>7826074344</t>
  </si>
  <si>
    <t>7817302964</t>
  </si>
  <si>
    <t>7801374265</t>
  </si>
  <si>
    <t>7802456200</t>
  </si>
  <si>
    <t>7838359464</t>
  </si>
  <si>
    <t>7830000137</t>
  </si>
  <si>
    <t>783801001</t>
  </si>
  <si>
    <t>7830000970</t>
  </si>
  <si>
    <t>7816127357</t>
  </si>
  <si>
    <t>1003100252</t>
  </si>
  <si>
    <t>100301001</t>
  </si>
  <si>
    <t>7805465749</t>
  </si>
  <si>
    <t>Услуги по передаче тепловой энергии, Услуги по передаче электрической энергии, Производство тепловой энергии</t>
  </si>
  <si>
    <t>ОАО «Московское городское энергосбытовое предприятие»</t>
  </si>
  <si>
    <t>7743628060</t>
  </si>
  <si>
    <t>774301001</t>
  </si>
  <si>
    <t>ОАО "Пивоваренная компания "Балтика"</t>
  </si>
  <si>
    <t>7830001405</t>
  </si>
  <si>
    <t>Услуги по передаче электрической энергии, Услуги по очистке сточных вод, Услуги по водоотведению, Услуги по холодному водоснабжению, Услуги по передаче тепловой энергии, Производство тепловой энергии</t>
  </si>
  <si>
    <t>Производство тепловой энергии, Услуги по передаче электрической энергии, Услуги по передаче тепловой энергии</t>
  </si>
  <si>
    <t>ОАО "РЖД" (Октябрьская дирекция по тепловодоснабжению - СП Центральной дирекции по тепловодоснабжению - филиала ОАО "РЖД")</t>
  </si>
  <si>
    <t>ЗАО "Энергетическая компания "Теплогарант"</t>
  </si>
  <si>
    <t>7814143498</t>
  </si>
  <si>
    <t>ООО "Акватерм"</t>
  </si>
  <si>
    <t>ООО "Теплодар"</t>
  </si>
  <si>
    <t>ООО "Питерэнерго"</t>
  </si>
  <si>
    <t>ОАО "Бавария"</t>
  </si>
  <si>
    <t>ООО "ГРАДСТРОЙ"</t>
  </si>
  <si>
    <t>ОАО "Завод слоистых пластиков"</t>
  </si>
  <si>
    <t>ОАО "Фирма Медполимер"</t>
  </si>
  <si>
    <t>ОАО "Морской завод Алмаз"</t>
  </si>
  <si>
    <t>ООО "Теплосервис"</t>
  </si>
  <si>
    <t>ООО "Энергетические системы"</t>
  </si>
  <si>
    <t>ООО "ЦМТ и НТС"</t>
  </si>
  <si>
    <t>ЗАО "СВ-Сити"</t>
  </si>
  <si>
    <t>ОАО "ДЦ "Кантемировский"</t>
  </si>
  <si>
    <t>ОАО "Иван Федоров"</t>
  </si>
  <si>
    <t>ООО "Троя"</t>
  </si>
  <si>
    <t>ЗАО "Завод металлоконструкций"</t>
  </si>
  <si>
    <t>ЗАО "МЕЗОНТЭК"</t>
  </si>
  <si>
    <t>ЗАО "Петроспирт"</t>
  </si>
  <si>
    <t>ЗАО "Редэс Лтд"</t>
  </si>
  <si>
    <t>ЗАО "Трест Ленмостострой"</t>
  </si>
  <si>
    <t>ОАО "ЛЕНПОЛИГРАФМАШ"</t>
  </si>
  <si>
    <t>ООО "Возрождение"</t>
  </si>
  <si>
    <t>ООО "ИнвестКонсалт"</t>
  </si>
  <si>
    <t>ООО "Цветочная 6"</t>
  </si>
  <si>
    <t>ОАО "ГОИ им. С. И. Вавилова"</t>
  </si>
  <si>
    <t>ОАО "Телерадиокомпания "Петербург"</t>
  </si>
  <si>
    <t>ОАО "Концерн "Гранит-Электрон"</t>
  </si>
  <si>
    <t>ООО "ТЭК объединения "Скороход"</t>
  </si>
  <si>
    <t>ООО "Институт Гипроникель"</t>
  </si>
  <si>
    <t>ООО "Инженерная компания"</t>
  </si>
  <si>
    <t>ООО "ЭНЕРГЭС"</t>
  </si>
  <si>
    <t>ЗАО "Сокол"</t>
  </si>
  <si>
    <t>ЗАО "РУСТ-95"</t>
  </si>
  <si>
    <t>ОАО "Рыбокомбинат"</t>
  </si>
  <si>
    <t>ОАО "Штурманские приборы"</t>
  </si>
  <si>
    <t>ОАО "Конструкторское бюро специального машиностроения"</t>
  </si>
  <si>
    <t>ОАО "18 арсенал ВМФ"</t>
  </si>
  <si>
    <t>ОАО "Приморский парк Победы"</t>
  </si>
  <si>
    <t>ООО "Балтийский завод - Судостроение"</t>
  </si>
  <si>
    <t>ООО "Объединенные Пивоварни Хейникен"</t>
  </si>
  <si>
    <t>ОАО "Стройметалконструкция"</t>
  </si>
  <si>
    <t>ООО "СК Северная Венеция"</t>
  </si>
  <si>
    <t>СПб ГБУЗ "Городская больница им. Н.А.Семашко"</t>
  </si>
  <si>
    <t>TSheet</t>
  </si>
  <si>
    <t>SheetOrgReestr</t>
  </si>
  <si>
    <t>RSheet</t>
  </si>
  <si>
    <t>OrgReestrTemp</t>
  </si>
  <si>
    <t>Инструкция</t>
  </si>
  <si>
    <t>Видимость</t>
  </si>
  <si>
    <t>Титульный</t>
  </si>
  <si>
    <t>ПФ</t>
  </si>
  <si>
    <t>INN</t>
  </si>
  <si>
    <t>KPP</t>
  </si>
  <si>
    <t>YEAR_PERIOD</t>
  </si>
  <si>
    <t>EXE_FIO</t>
  </si>
  <si>
    <t>EXE_POST</t>
  </si>
  <si>
    <t>EXE_EMAIL</t>
  </si>
  <si>
    <t>EXE_PHONE</t>
  </si>
  <si>
    <t>Наименование</t>
  </si>
  <si>
    <t>Исполнитель. ФИО</t>
  </si>
  <si>
    <t>Исполнитель. Должность</t>
  </si>
  <si>
    <t>Исполнитель. E-mail</t>
  </si>
  <si>
    <t>Исполнитель. Номер телефона</t>
  </si>
  <si>
    <t>Юридический адрес</t>
  </si>
  <si>
    <t>Лист</t>
  </si>
  <si>
    <t>Диапазон</t>
  </si>
  <si>
    <t>EndDataRow</t>
  </si>
  <si>
    <t xml:space="preserve">*  </t>
  </si>
  <si>
    <t>1.</t>
  </si>
  <si>
    <t>2.</t>
  </si>
  <si>
    <t>3.</t>
  </si>
  <si>
    <t>4.</t>
  </si>
  <si>
    <t>WARM</t>
  </si>
  <si>
    <t xml:space="preserve">Шаблон Санкт-Петербургского регионального сегмента ЕИАС ФСТ России </t>
  </si>
  <si>
    <t>ОАО "ЛСР. Железобетон-СЗ"</t>
  </si>
  <si>
    <t>ОАО "СПб Завод ТЭМП"</t>
  </si>
  <si>
    <t>ООО "Светлана-Эстейт"</t>
  </si>
  <si>
    <t>ООО "ПТК-Терминал"</t>
  </si>
  <si>
    <t>ЗАО "Асфальтобетонный Завод "Магистраль"</t>
  </si>
  <si>
    <t>Информация по форме раскрывается регулируемой организацией не позднее 30 календарных дней со дня принятия соответствующего решения об установлении цен (тарифов) на очередной расчетный период регулирования</t>
  </si>
  <si>
    <t>Ссылки на публикации</t>
  </si>
  <si>
    <t>Наименование источника</t>
  </si>
  <si>
    <t>Дата размещения информации</t>
  </si>
  <si>
    <t>Номер печатного издания</t>
  </si>
  <si>
    <t>Дата печатного издания</t>
  </si>
  <si>
    <t>Адрес сайта в сети Интернет</t>
  </si>
  <si>
    <t>Признаки</t>
  </si>
  <si>
    <t>Публикация</t>
  </si>
  <si>
    <t>На официальном сайте организации</t>
  </si>
  <si>
    <t>На сайте регулирующего органа</t>
  </si>
  <si>
    <t>PUBL</t>
  </si>
  <si>
    <t>Размещение в сети Интернет:</t>
  </si>
  <si>
    <t>Реквизиты источника</t>
  </si>
  <si>
    <t>Добавить источник публикации</t>
  </si>
  <si>
    <t>T_PUBL</t>
  </si>
  <si>
    <t>Удалить</t>
  </si>
  <si>
    <t>Вестник Комитета по тарифам Санкт-Петербурга</t>
  </si>
  <si>
    <t>Paper</t>
  </si>
  <si>
    <t>WARM.OPENINFO.GENERAL.4.178</t>
  </si>
  <si>
    <t>Общая информация о регулируемой организации в сфере теплоснабжения и сфере оказания услуг по передаче тепловой энергии</t>
  </si>
  <si>
    <t>Является ли организация плательщиком НДС</t>
  </si>
  <si>
    <t>СТ-ТС.18</t>
  </si>
  <si>
    <t>NDS</t>
  </si>
  <si>
    <t xml:space="preserve">Общая информация о регулируемой организации
</t>
  </si>
  <si>
    <t>Период</t>
  </si>
  <si>
    <t>№ п/п</t>
  </si>
  <si>
    <t>Сведения</t>
  </si>
  <si>
    <t>Примечание</t>
  </si>
  <si>
    <t>Основные сведения</t>
  </si>
  <si>
    <t>Краткое наименование организации</t>
  </si>
  <si>
    <t>Фирменное наименование юридического лица (согласно уставу регулируемой организации) *</t>
  </si>
  <si>
    <t>Организационно-правовая форма</t>
  </si>
  <si>
    <t>Дата регистрации организации</t>
  </si>
  <si>
    <t>Режим работы регулируемой организации, в т.ч. *</t>
  </si>
  <si>
    <t>абонентских отделов *</t>
  </si>
  <si>
    <t>сбытовых подразделений *</t>
  </si>
  <si>
    <t>диспетчерских служб *</t>
  </si>
  <si>
    <t>Контактные данные</t>
  </si>
  <si>
    <t>Почтовый адрес регулируемой организации *</t>
  </si>
  <si>
    <t>Фактический адрес</t>
  </si>
  <si>
    <t>Адрес фактического местонахождения органов управления регулируемой организации *</t>
  </si>
  <si>
    <t>Фамилия, имя и отчество  руководителя  регулируемой организации *</t>
  </si>
  <si>
    <t>Должность руководителя</t>
  </si>
  <si>
    <t>Контактные телефоны (через запятую) *</t>
  </si>
  <si>
    <t>Номер факсимильного аппарата</t>
  </si>
  <si>
    <t>Официальный сайт регулируемой  организации  в  сети "Интернет" (при наличии) *</t>
  </si>
  <si>
    <t>Адрес электронной почты регулируемой организации</t>
  </si>
  <si>
    <t>Регистрационные данные</t>
  </si>
  <si>
    <t>ОКАТО</t>
  </si>
  <si>
    <t>ОКПО</t>
  </si>
  <si>
    <t>ОКОГУ</t>
  </si>
  <si>
    <t>Основной  государственный  регистрационный   номер (ОГРН) *</t>
  </si>
  <si>
    <t>Наименование органа, принявшего решение о регистрации, в соответствии со свидетельством о государственной регистрации в качестве юридического лица *</t>
  </si>
  <si>
    <t>ОКОПФ</t>
  </si>
  <si>
    <t>ОКВЭД</t>
  </si>
  <si>
    <t>ОКФС</t>
  </si>
  <si>
    <t>Виды регулируемой деятельности *</t>
  </si>
  <si>
    <t>установленная электрическая мощность *</t>
  </si>
  <si>
    <t>единицы измерения *</t>
  </si>
  <si>
    <t xml:space="preserve">установленная тепловая мощность, Гкал/ч </t>
  </si>
  <si>
    <t>установленная тепловая мощность, Гкал/ч *</t>
  </si>
  <si>
    <t>1.1.</t>
  </si>
  <si>
    <t>1.2.</t>
  </si>
  <si>
    <t>1.3.</t>
  </si>
  <si>
    <t>1.4.</t>
  </si>
  <si>
    <t>1.5.</t>
  </si>
  <si>
    <t>1.6.</t>
  </si>
  <si>
    <t>1.7.</t>
  </si>
  <si>
    <t>1.8.</t>
  </si>
  <si>
    <t>2.1.</t>
  </si>
  <si>
    <t>2.2.</t>
  </si>
  <si>
    <t>2.3.</t>
  </si>
  <si>
    <t>2.4.</t>
  </si>
  <si>
    <t>2.5.</t>
  </si>
  <si>
    <t>2.6.</t>
  </si>
  <si>
    <t>2.7.</t>
  </si>
  <si>
    <t>3.1.</t>
  </si>
  <si>
    <t>3.2.</t>
  </si>
  <si>
    <t>3.3.</t>
  </si>
  <si>
    <t>3.4.</t>
  </si>
  <si>
    <t>3.5.</t>
  </si>
  <si>
    <t>3.6.</t>
  </si>
  <si>
    <t>3.7.</t>
  </si>
  <si>
    <t>4.1.</t>
  </si>
  <si>
    <t>Информация подлежит раскрытию на основании пп. 17, 38, 59 постановления Правительства №6 от 17 января 2013, п.18 постановления Правительства №570 от 05 июля 2013</t>
  </si>
  <si>
    <t>2.4.1.</t>
  </si>
  <si>
    <t>2.4.2.</t>
  </si>
  <si>
    <t>Дата присвоения ОГРН (В соответствии со свидетельством о государственной регистрации в качестве юридического лица) *</t>
  </si>
  <si>
    <t>3.8.</t>
  </si>
  <si>
    <t>5.</t>
  </si>
  <si>
    <t>6.</t>
  </si>
  <si>
    <t>7.</t>
  </si>
  <si>
    <t>4.2.</t>
  </si>
  <si>
    <t>4.3.</t>
  </si>
  <si>
    <t>8.</t>
  </si>
  <si>
    <t>8.1.</t>
  </si>
  <si>
    <t>8.1.1.</t>
  </si>
  <si>
    <t>8.2.</t>
  </si>
  <si>
    <t>9.</t>
  </si>
  <si>
    <t>9.1.</t>
  </si>
  <si>
    <t>10.</t>
  </si>
  <si>
    <t>11.</t>
  </si>
  <si>
    <t>10.1.</t>
  </si>
  <si>
    <t>5.1.</t>
  </si>
  <si>
    <t>Протяженность магистральных сетей (в однотрубном исчислении), км *</t>
  </si>
  <si>
    <t>Протяженность разводящих сетей (в однотрубном исчислении), км *</t>
  </si>
  <si>
    <t>Количество теплоэлектростанций, шт. *</t>
  </si>
  <si>
    <t>Количество тепловых станций, шт. *</t>
  </si>
  <si>
    <t>Количество котельных, шт. *</t>
  </si>
  <si>
    <t>Количество центральных тепловых пунктов, шт. *</t>
  </si>
  <si>
    <t>5.2.</t>
  </si>
  <si>
    <t>5.3.</t>
  </si>
  <si>
    <t>5.4.</t>
  </si>
  <si>
    <t>5.5.</t>
  </si>
  <si>
    <t>Реализация тепловой энергии (мощности)</t>
  </si>
  <si>
    <t>Реализация теплоносителя</t>
  </si>
  <si>
    <t>Оказание услуг по передаче тепловой энергии</t>
  </si>
  <si>
    <t>Оказание услуг по передаче теплоносителя</t>
  </si>
  <si>
    <t>Оказание услуг по поддержанию резервной тепловой мощности</t>
  </si>
  <si>
    <t>Версия 1.3</t>
  </si>
  <si>
    <t>Нет</t>
  </si>
  <si>
    <t>Сайт Комитета по тарифам Санкт-Петербурга</t>
  </si>
  <si>
    <t>7811038093</t>
  </si>
  <si>
    <t>Производство тепловой энергии, Реализация теплоносителя, Услуги по передаче тепловой энергии</t>
  </si>
  <si>
    <t>7830002575</t>
  </si>
  <si>
    <t>Услуги по передаче тепловой энергии, Услуги по горячему водоснабжению, Производство тепловой энергии</t>
  </si>
  <si>
    <t>7825696286</t>
  </si>
  <si>
    <t>7811001706</t>
  </si>
  <si>
    <t>Услуги по передаче тепловой энергии, Реализация теплоносителя, Производство тепловой энергии</t>
  </si>
  <si>
    <t>7802154287</t>
  </si>
  <si>
    <t>7813182825</t>
  </si>
  <si>
    <t>ЗАО "Невский завод"</t>
  </si>
  <si>
    <t>7806369727</t>
  </si>
  <si>
    <t>7810480407</t>
  </si>
  <si>
    <t>ЗАО "Пансионат "Балтиец"</t>
  </si>
  <si>
    <t>7805093610</t>
  </si>
  <si>
    <t>7805113497</t>
  </si>
  <si>
    <t>997650001</t>
  </si>
  <si>
    <t>7805002518</t>
  </si>
  <si>
    <t>7728120384</t>
  </si>
  <si>
    <t>770501001</t>
  </si>
  <si>
    <t>7801059070</t>
  </si>
  <si>
    <t>7816206305</t>
  </si>
  <si>
    <t>7810014646</t>
  </si>
  <si>
    <t>7830002617</t>
  </si>
  <si>
    <t>ИХС РАН</t>
  </si>
  <si>
    <t>Комитет по тарифам Санкт-Петербурга</t>
  </si>
  <si>
    <t>Производство тепловой энергии, Услуги по захоронению твердых бытовых отходов</t>
  </si>
  <si>
    <t>ОАО "20 АРЗ"</t>
  </si>
  <si>
    <t>ОАО "61 БТРЗ"</t>
  </si>
  <si>
    <t>Услуги по передаче тепловой энергии, Производство тепловой энергии, Реализация теплоносителя</t>
  </si>
  <si>
    <t>7801236681</t>
  </si>
  <si>
    <t>Реализация теплоносителя, Услуги по передаче тепловой энергии, Производство тепловой энергии</t>
  </si>
  <si>
    <t>7825115990</t>
  </si>
  <si>
    <t>ОАО "ДОЗ-2"</t>
  </si>
  <si>
    <t>ОАО "Завод ЭЛЕКТРОПУЛЬТ"</t>
  </si>
  <si>
    <t>ОАО "КИНОСТУДИЯ "ЛЕНФИЛЬМ"</t>
  </si>
  <si>
    <t>ОАО "ЛКХП Кирова"</t>
  </si>
  <si>
    <t>ОАО "МЗ "Арсенал"</t>
  </si>
  <si>
    <t>Производство тепловой энергии, Услуги по передаче тепловой энергии, Реализация теплоносителя</t>
  </si>
  <si>
    <t>Производство электрической и тепловой энергии в режиме комбинированной выработки, Производство тепловой энергии, Реализация теплоносителя</t>
  </si>
  <si>
    <t>Производство тепловой энергии, Услуги по горячему водоснабжению, Реализация теплоносителя, Услуги по передаче тепловой энергии</t>
  </si>
  <si>
    <t>Передача тепловой энергии других ЭСО, Услуги по передаче тепловой энергии</t>
  </si>
  <si>
    <t>ООО "АЛЬТЕРНАТИВА"</t>
  </si>
  <si>
    <t>ООО "Бавария"</t>
  </si>
  <si>
    <t>ООО "Газпром трансгаз Санкт-Петербург"</t>
  </si>
  <si>
    <t>ООО "Зеленый дом"</t>
  </si>
  <si>
    <t>Реализация теплоносителя, Производство тепловой энергии, Услуги по передаче тепловой энергии</t>
  </si>
  <si>
    <t>ООО "ЛЕСПРОМ СПб"</t>
  </si>
  <si>
    <t>Производство тепловой энергии, Производство электрической и тепловой энергии в режиме комбинированной выработки, Реализация теплоносителя</t>
  </si>
  <si>
    <t>ООО "Степан Разин Девелопмент"</t>
  </si>
  <si>
    <t>ООО "ТеплоЭнергоВент"</t>
  </si>
  <si>
    <t>ООО "Теплоснабжающая компания 282"</t>
  </si>
  <si>
    <t>ООО "Технопарк №1"</t>
  </si>
  <si>
    <t>Услуги по передаче тепловой энергии, Производство тепловой энергии, Услуги по горячему водоснабжению</t>
  </si>
  <si>
    <t>ООО "Хлебтранс СПб"</t>
  </si>
  <si>
    <t>Производство тепловой энергии, Услуги по передаче тепловой энергии, Передача тепловой энергии других ЭСО</t>
  </si>
  <si>
    <t>ООО "ЭнергоРесурс 2005"</t>
  </si>
  <si>
    <t>ООО "ЮИТ Сервис"</t>
  </si>
  <si>
    <t>ООО УК "Лэмз"</t>
  </si>
  <si>
    <t>Университет ИТМО</t>
  </si>
  <si>
    <t>ФГБНУ ВИР</t>
  </si>
  <si>
    <t>ФГБОУ ВПО "СПбГПУ"</t>
  </si>
  <si>
    <t>ФГБОУ ВПО ПГУПС</t>
  </si>
  <si>
    <t>ФГБУН Институт прикладной астрономии Российской академии наук</t>
  </si>
  <si>
    <t>ФГУП "Кронштадтский морской завод"</t>
  </si>
  <si>
    <t>ФКОУ ДПО Санкт-Петербургский ИПКР ФСИН России</t>
  </si>
  <si>
    <t>http://gov.spb.ru/gov/otrasl/energ_kom/</t>
  </si>
  <si>
    <t>АО "ВНИИРА"</t>
  </si>
  <si>
    <t>АО "Василеостровская Фабрика"</t>
  </si>
  <si>
    <t>АО "ГСР ТЭЦ"</t>
  </si>
  <si>
    <t>Услуги по передаче тепловой энергии, Производство тепловой энергии, Реализация теплоносителя, Производство электрической и тепловой энергии в режиме комбинированной выработки</t>
  </si>
  <si>
    <t>АО "Главное управление жилищно-коммунального хозяйства"</t>
  </si>
  <si>
    <t>5116000922</t>
  </si>
  <si>
    <t>511601001</t>
  </si>
  <si>
    <t>Услуги по водоотведению, Услуги по горячему водоснабжению, Услуги по холодному водоснабжению, Производство тепловой энергии, Услуги по очистке сточных вод, Услуги по передаче тепловой энергии</t>
  </si>
  <si>
    <t>АО "Гостиница "Туррис"</t>
  </si>
  <si>
    <t>Реализация теплоносителя, Услуги по горячему водоснабжению, Услуги по передаче тепловой энергии, Производство тепловой энергии</t>
  </si>
  <si>
    <t>АО "Группа Прайм"</t>
  </si>
  <si>
    <t>АО "Интер РАО - Электрогенерация" (филиал "Северо-Западная ТЭЦ")</t>
  </si>
  <si>
    <t>7704784450</t>
  </si>
  <si>
    <t>781443001</t>
  </si>
  <si>
    <t>Услуги по водоотведению, Услуги по очистке сточных вод, Производство электрической и тепловой энергии в режиме комбинированной выработки, Производство тепловой энергии, Реализация теплоносителя, Услуги по транспортированию стоков</t>
  </si>
  <si>
    <t>АО "Кожа"</t>
  </si>
  <si>
    <t>7801133686</t>
  </si>
  <si>
    <t>АО "ЛОМО"</t>
  </si>
  <si>
    <t>7804002321</t>
  </si>
  <si>
    <t>Услуги по водоотведению, Услуги по передаче тепловой энергии, Услуги по холодному водоснабжению, Услуги по очистке сточных вод, Производство тепловой энергии, Услуги по передаче электрической энергии, Реализация теплоносителя, Услуги по горячему водоснабжению</t>
  </si>
  <si>
    <t>АО "Ленпромгаз"</t>
  </si>
  <si>
    <t>7841333120</t>
  </si>
  <si>
    <t>АО "НИИ командных приборов"</t>
  </si>
  <si>
    <t>7805654288</t>
  </si>
  <si>
    <t>АО "НПП "Вектор"</t>
  </si>
  <si>
    <t>АО "НПП "Краснознамёнец"</t>
  </si>
  <si>
    <t>7806469104</t>
  </si>
  <si>
    <t>АО "Особые Экономические Зоны"</t>
  </si>
  <si>
    <t>7703591134</t>
  </si>
  <si>
    <t>781943001</t>
  </si>
  <si>
    <t>Услуги по передаче электрической энергии, Услуги по очистке сточных вод, Услуги по передаче тепловой энергии, Услуги по водоотведению, Услуги по холодному водоснабжению, Производство тепловой энергии</t>
  </si>
  <si>
    <t>АО "Первый контейнерный терминал"</t>
  </si>
  <si>
    <t>Речной порт, Услуги по передаче тепловой энергии, Производство тепловой энергии</t>
  </si>
  <si>
    <t>АО "Пролетарский завод"</t>
  </si>
  <si>
    <t>7811039386</t>
  </si>
  <si>
    <t>997850001</t>
  </si>
  <si>
    <t>Производство тепловой энергии, Услуги по передаче тепловой энергии, Реализация теплоносителя, Услуги по горячему водоснабжению, Услуги по холодному водоснабжению</t>
  </si>
  <si>
    <t>АО "РЭУ" филиал "Санкт-Петербургский"</t>
  </si>
  <si>
    <t>7714783092</t>
  </si>
  <si>
    <t>783943001</t>
  </si>
  <si>
    <t>АО "ЦКБ МТ "Рубин"</t>
  </si>
  <si>
    <t>7838418751</t>
  </si>
  <si>
    <t>АО "Юго-Западная ТЭЦ"</t>
  </si>
  <si>
    <t>7813323258</t>
  </si>
  <si>
    <t>АО ВО "Электроаппарат"</t>
  </si>
  <si>
    <t>7801032688</t>
  </si>
  <si>
    <t>ГАО РАН</t>
  </si>
  <si>
    <t>7810207327</t>
  </si>
  <si>
    <t>Услуги по водоотведению, Услуги по передаче тепловой энергии, Услуги по очистке сточных вод, Производство тепловой энергии, Услуги по холодному водоснабжению, Реализация теплоносителя</t>
  </si>
  <si>
    <t>Реализация теплоносителя, Услуги по передаче тепловой энергии, Транспортные услуги, оказываемые на подъездных ж\д путях, Производство тепловой энергии, Передача тепловой энергии других ЭСО</t>
  </si>
  <si>
    <t>Услуги по водоотведению, Услуги по холодному водоснабжению, Услуги по очистке сточных вод, Услуги по передаче тепловой энергии, Производство тепловой энергии</t>
  </si>
  <si>
    <t>ЗАО "ЗМК-ИК"</t>
  </si>
  <si>
    <t>7811500159</t>
  </si>
  <si>
    <t>Услуги по передаче тепловой энергии, Услуги по передаче электрической энергии, Услуги по водоотведению, Услуги по очистке сточных вод, Услуги по холодному водоснабжению, Производство тепловой энергии</t>
  </si>
  <si>
    <t>Услуги по водоотведению, Услуги по передаче тепловой энергии, Услуги по холодному водоснабжению, Производство тепловой энергии, Услуги по очистке сточных вод</t>
  </si>
  <si>
    <t>ЗАО "ЭКСИ-Банк"</t>
  </si>
  <si>
    <t>7831000940</t>
  </si>
  <si>
    <t>783501001</t>
  </si>
  <si>
    <t>Передача тепловой энергии других ЭСО, Производство тепловой энергии, Услуги по передаче тепловой энергии</t>
  </si>
  <si>
    <t>МРФ "Северо-Запад" ПАО "Ростелеком"</t>
  </si>
  <si>
    <t>НАО "СВЕЗА Усть-Ижора"</t>
  </si>
  <si>
    <t>Реализация теплоносителя, Услуги по передаче тепловой энергии, Производство тепловой энергии, Услуги по горячему водоснабжению</t>
  </si>
  <si>
    <t>НАО "Энергетический Альянс"</t>
  </si>
  <si>
    <t>Услуги по водоотведению, Производство тепловой энергии, Услуги по холодному водоснабжению, Услуги по очистке сточных вод, Услуги по передаче тепловой энергии, Услуги по транспортированию стоков</t>
  </si>
  <si>
    <t>Услуги по передаче электрической энергии, Услуги по холодному водоснабжению, Производство тепловой энергии, Услуги по очистке сточных вод, Реализация теплоносителя, Услуги по водоотведению, Услуги по передаче тепловой энергии</t>
  </si>
  <si>
    <t>Производство тепловой энергии, Услуги по водоотведению, Услуги по очистке сточных вод, Услуги по передаче тепловой энергии, Услуги по холодному водоснабжению</t>
  </si>
  <si>
    <t>ОАО "Зеркальный завод"</t>
  </si>
  <si>
    <t>Производство тепловой энергии, Услуги по передаче электрической энергии, Речной порт, Услуги по передаче тепловой энергии, Реализация теплоносителя, Услуги по холодному водоснабжению, Услуги по водоотведению, Услуги по очистке сточных вод</t>
  </si>
  <si>
    <t>Услуги по передаче тепловой энергии, Реализация теплоносителя, Производство электрической и тепловой энергии в режиме комбинированной выработки, Производство тепловой энергии</t>
  </si>
  <si>
    <t>Услуги по холодному водоснабжению, Услуги по очистке сточных вод, Производство тепловой энергии, Услуги по водоотведению, Реализация теплоносителя, Услуги по передаче тепловой энергии</t>
  </si>
  <si>
    <t>Производство электрической и тепловой энергии в режиме комбинированной выработки, Транспортные услуги, оказываемые на подъездных ж\д путях, Реализация теплоносителя, Производство тепловой энергии</t>
  </si>
  <si>
    <t>Производство тепловой энергии, Передача тепловой энергии других ЭСО, Услуги по передаче тепловой энергии</t>
  </si>
  <si>
    <t>ОАО СЗ "Северная верфь"</t>
  </si>
  <si>
    <t>Услуги по передаче тепловой энергии, Производство тепловой энергии, Услуги по водоотведению, Услуги по холодному водоснабжению, Услуги по очистке сточных вод</t>
  </si>
  <si>
    <t>ООО "Аквастим"</t>
  </si>
  <si>
    <t>ООО "Александро-Невская мануфактура"</t>
  </si>
  <si>
    <t>Услуги по передаче электрической энергии, Производство тепловой энергии, Услуги по очистке сточных вод, Услуги по передаче тепловой энергии, Реализация теплоносителя, Аэропорт, Услуги по водоотведению, Услуги по холодному водоснабжению</t>
  </si>
  <si>
    <t>Производство тепловой энергии, Реализация теплоносителя, Услуги по горячему водоснабжению, Услуги по передаче тепловой энергии</t>
  </si>
  <si>
    <t>ООО "ЛПМ Скиф"</t>
  </si>
  <si>
    <t>ООО "МЕЗОНТЭК"</t>
  </si>
  <si>
    <t>ООО "Озерная"</t>
  </si>
  <si>
    <t>ООО "ПРОМ ИМПУЛЬС"</t>
  </si>
  <si>
    <t>Услуги по передаче тепловой энергии, Производство тепловой энергии, Реализация теплоносителя, Услуги по горячему водоснабжению, Передача тепловой энергии других ЭСО</t>
  </si>
  <si>
    <t>ООО "Прометей"</t>
  </si>
  <si>
    <t>ООО "Рассвет"</t>
  </si>
  <si>
    <t>Услуги по передаче тепловой энергии, Реализация теплоносителя, Услуги по горячему водоснабжению, Производство тепловой энергии, Услуги по холодному водоснабжению, Услуги по очистке сточных вод, Услуги по водоотведению</t>
  </si>
  <si>
    <t>Производство тепловой энергии, Услуги по горячему водоснабжению, Услуги по передаче тепловой энергии</t>
  </si>
  <si>
    <t>ООО "ТЕПЛОЭНЕРГО"</t>
  </si>
  <si>
    <t>ООО "ТСК"</t>
  </si>
  <si>
    <t>Услуги по горячему водоснабжению, Реализация теплоносителя, Производство тепловой энергии, Услуги по передаче тепловой энергии</t>
  </si>
  <si>
    <t>Реализация теплоносителя, Передача тепловой энергии других ЭСО, Услуги по передаче тепловой энергии, Услуги по очистке сточных вод, Услуги по водоотведению, Производство тепловой энергии</t>
  </si>
  <si>
    <t>Услуги по передаче тепловой энергии, Услуги по холодному водоснабжению, Производство тепловой энергии, Услуги по очистке сточных вод, Услуги по водоотведению</t>
  </si>
  <si>
    <t>Реализация теплоносителя, Производство тепловой энергии</t>
  </si>
  <si>
    <t>ООО "Энергогазмонтаж"</t>
  </si>
  <si>
    <t>ПАО "Техприбор"</t>
  </si>
  <si>
    <t>Услуги по водоотведению, Услуги по передаче электрической энергии, Услуги по очистке сточных вод, Услуги по холодному водоснабжению, Наземный маршрутный транспорт и метрополитен, Услуги по передаче тепловой энергии, Производство тепловой энергии</t>
  </si>
  <si>
    <t>Теплоснабжающие организации, поставляющие тепловую энергию потребителям, расположенным на территории Санкт-Петербурга</t>
  </si>
  <si>
    <t>ФГБОУ ВО "ГУМРФ имени адмирала С.О. Макарова"</t>
  </si>
  <si>
    <t>ФГБОУ ВПО "СПбГАВМ"</t>
  </si>
  <si>
    <t>Реализация теплоносителя, Производство тепловой энергии, Услуги по передаче тепловой энергии, Услуги по горячему водоснабжению</t>
  </si>
  <si>
    <t>ФГКУ "Невский СЦ МЧС России"</t>
  </si>
  <si>
    <t xml:space="preserve"> Реестр организаций обновлен:01.12.2015 17:27:28</t>
  </si>
  <si>
    <t>Левушкина Елена Петровна</t>
  </si>
  <si>
    <t>Начальник ФЭО</t>
  </si>
  <si>
    <t>8(812) 406-73-78</t>
  </si>
  <si>
    <t>peo@sztec.ru</t>
  </si>
  <si>
    <t>Акционерное общество</t>
  </si>
  <si>
    <t>Гуменюк Петр Петрович</t>
  </si>
  <si>
    <t>Директор</t>
  </si>
  <si>
    <t>1117746460358</t>
  </si>
  <si>
    <t>92012643</t>
  </si>
  <si>
    <t>40270561000</t>
  </si>
  <si>
    <t>15.06.2011</t>
  </si>
  <si>
    <t>Межрайонная инспекция Федеральной налоговой службы №46 по г.Москве</t>
  </si>
  <si>
    <t>30002</t>
  </si>
  <si>
    <t>40.10.1, 40.10.4, 40.30.1</t>
  </si>
  <si>
    <t>16</t>
  </si>
  <si>
    <t>РФ, 119435, г.Москва, Большая Пироговская ул., дом.27, стр.1</t>
  </si>
  <si>
    <t>РФ, 197229, г.Санкт-Петербург, пос.Ольгино, 3-я Конная Лахта, дом 34</t>
  </si>
  <si>
    <t>(812) 406-76-76, доб.279, 494-31-04</t>
  </si>
  <si>
    <t>www.sztec.ru</t>
  </si>
  <si>
    <t>delo@sztec.ru</t>
  </si>
  <si>
    <t>c 00:00 до 23:59</t>
  </si>
  <si>
    <t>c 08:00 до 17:00</t>
  </si>
  <si>
    <t>Да</t>
  </si>
  <si>
    <t>МВт</t>
  </si>
  <si>
    <t xml:space="preserve">филиал "Северо-Западная ТЭЦ" АО "Интер РАО - Электрогенерация" </t>
  </si>
  <si>
    <t>(812) 406-76-77</t>
  </si>
  <si>
    <t>выпуск № 11</t>
  </si>
  <si>
    <t>Публикация в печатном издании:</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</si>
</sst>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lt;=9999999]###\-####;\(###\)\ ###\-####"/>
    <numFmt numFmtId="166" formatCode="[$-FC19]d\ mmmm\ yyyy\ &quot;г.&quot;"/>
    <numFmt numFmtId="167" formatCode="#,##0.0"/>
    <numFmt numFmtId="168" formatCode="0.0%"/>
    <numFmt numFmtId="169" formatCode="0.0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F400]h:mm:ss\ AM/PM"/>
    <numFmt numFmtId="175" formatCode="_-* #,##0.00\ _р_._-;\-* #,##0.00\ _р_._-;_-* &quot;-&quot;??\ _р_._-;_-@_-"/>
    <numFmt numFmtId="176" formatCode="0.000%"/>
    <numFmt numFmtId="177" formatCode="0.0"/>
    <numFmt numFmtId="178" formatCode="dd/mm/yy;@"/>
  </numFmts>
  <fonts count="54">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sz val="10"/>
      <name val="Arial"/>
      <family val="2"/>
    </font>
    <font>
      <b/>
      <u val="single"/>
      <sz val="9"/>
      <color indexed="12"/>
      <name val="Tahoma"/>
      <family val="2"/>
    </font>
    <font>
      <sz val="11"/>
      <color indexed="8"/>
      <name val="Calibri"/>
      <family val="2"/>
    </font>
    <font>
      <b/>
      <sz val="9"/>
      <color indexed="8"/>
      <name val="Tahoma"/>
      <family val="2"/>
    </font>
    <font>
      <sz val="9"/>
      <color indexed="17"/>
      <name val="Tahoma"/>
      <family val="2"/>
    </font>
    <font>
      <b/>
      <sz val="9"/>
      <color indexed="17"/>
      <name val="Tahoma"/>
      <family val="2"/>
    </font>
    <font>
      <sz val="11"/>
      <color indexed="8"/>
      <name val="Tahoma"/>
      <family val="2"/>
    </font>
    <font>
      <sz val="10"/>
      <color indexed="8"/>
      <name val="Verdana"/>
      <family val="2"/>
    </font>
    <font>
      <b/>
      <sz val="9"/>
      <color indexed="55"/>
      <name val="Tahoma"/>
      <family val="2"/>
    </font>
    <font>
      <sz val="8"/>
      <color indexed="9"/>
      <name val="Tahoma"/>
      <family val="2"/>
    </font>
    <font>
      <b/>
      <sz val="10"/>
      <color indexed="8"/>
      <name val="Tahoma"/>
      <family val="2"/>
    </font>
    <font>
      <sz val="8"/>
      <name val="Tahoma"/>
      <family val="2"/>
    </font>
    <font>
      <sz val="9"/>
      <color indexed="62"/>
      <name val="Tahoma"/>
      <family val="2"/>
    </font>
    <font>
      <b/>
      <sz val="9"/>
      <color indexed="63"/>
      <name val="Tahoma"/>
      <family val="2"/>
    </font>
    <font>
      <b/>
      <sz val="9"/>
      <color indexed="52"/>
      <name val="Tahoma"/>
      <family val="2"/>
    </font>
    <font>
      <u val="single"/>
      <sz val="9"/>
      <color indexed="12"/>
      <name val="Tahoma"/>
      <family val="2"/>
    </font>
    <font>
      <b/>
      <sz val="15"/>
      <color indexed="56"/>
      <name val="Tahoma"/>
      <family val="2"/>
    </font>
    <font>
      <b/>
      <sz val="13"/>
      <color indexed="56"/>
      <name val="Tahoma"/>
      <family val="2"/>
    </font>
    <font>
      <b/>
      <sz val="11"/>
      <color indexed="56"/>
      <name val="Tahoma"/>
      <family val="2"/>
    </font>
    <font>
      <b/>
      <sz val="9"/>
      <color indexed="9"/>
      <name val="Tahoma"/>
      <family val="2"/>
    </font>
    <font>
      <b/>
      <sz val="18"/>
      <color indexed="56"/>
      <name val="Cambria"/>
      <family val="2"/>
    </font>
    <font>
      <sz val="9"/>
      <color indexed="60"/>
      <name val="Tahoma"/>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sz val="9"/>
      <color rgb="FFFF0000"/>
      <name val="Tahoma"/>
      <family val="2"/>
    </font>
    <font>
      <sz val="9"/>
      <color rgb="FF006100"/>
      <name val="Tahoma"/>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50"/>
        <bgColor indexed="64"/>
      </patternFill>
    </fill>
    <fill>
      <patternFill patternType="solid">
        <fgColor indexed="43"/>
        <bgColor indexed="64"/>
      </patternFill>
    </fill>
    <fill>
      <patternFill patternType="solid">
        <fgColor indexed="41"/>
        <bgColor indexed="64"/>
      </patternFill>
    </fill>
    <fill>
      <patternFill patternType="gray0625">
        <fgColor indexed="55"/>
      </patternFill>
    </fill>
  </fills>
  <borders count="7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medium"/>
      <right style="thin"/>
      <top style="medium"/>
      <bottom style="medium"/>
    </border>
    <border>
      <left style="thin"/>
      <right style="medium"/>
      <top style="medium"/>
      <bottom style="medium"/>
    </border>
    <border>
      <left>
        <color indexed="63"/>
      </left>
      <right style="hair">
        <color indexed="23"/>
      </right>
      <top>
        <color indexed="63"/>
      </top>
      <bottom>
        <color indexed="63"/>
      </bottom>
    </border>
    <border>
      <left>
        <color indexed="63"/>
      </left>
      <right style="hair">
        <color indexed="23"/>
      </right>
      <top>
        <color indexed="63"/>
      </top>
      <bottom style="thin">
        <color indexed="23"/>
      </bottom>
    </border>
    <border>
      <left>
        <color indexed="63"/>
      </left>
      <right style="hair">
        <color indexed="23"/>
      </right>
      <top style="thin">
        <color indexed="23"/>
      </top>
      <bottom style="thin">
        <color indexed="23"/>
      </bottom>
    </border>
    <border>
      <left>
        <color indexed="63"/>
      </left>
      <right style="hair">
        <color indexed="23"/>
      </right>
      <top style="thin">
        <color indexed="2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color indexed="63"/>
      </left>
      <right style="thin">
        <color indexed="55"/>
      </right>
      <top style="thin">
        <color indexed="55"/>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color indexed="55"/>
      </left>
      <right style="medium"/>
      <top>
        <color indexed="63"/>
      </top>
      <bottom>
        <color indexed="63"/>
      </bottom>
    </border>
    <border>
      <left>
        <color indexed="63"/>
      </left>
      <right>
        <color indexed="63"/>
      </right>
      <top>
        <color indexed="63"/>
      </top>
      <bottom style="medium"/>
    </border>
    <border>
      <left style="medium"/>
      <right>
        <color indexed="63"/>
      </right>
      <top style="medium"/>
      <bottom style="thin"/>
    </border>
    <border>
      <left style="thin"/>
      <right style="thin"/>
      <top/>
      <bottom style="thin"/>
    </border>
    <border>
      <left style="thin"/>
      <right style="medium"/>
      <top>
        <color indexed="63"/>
      </top>
      <bottom style="thin"/>
    </border>
    <border>
      <left>
        <color indexed="63"/>
      </left>
      <right>
        <color indexed="63"/>
      </right>
      <top style="thin"/>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right/>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hair">
        <color indexed="23"/>
      </left>
      <right style="hair">
        <color indexed="23"/>
      </right>
      <top style="thin">
        <color indexed="23"/>
      </top>
      <bottom>
        <color indexed="63"/>
      </bottom>
    </border>
    <border>
      <left style="hair">
        <color indexed="23"/>
      </left>
      <right>
        <color indexed="63"/>
      </right>
      <top style="thin">
        <color indexed="23"/>
      </top>
      <bottom>
        <color indexed="63"/>
      </bottom>
    </border>
    <border>
      <left style="hair">
        <color indexed="23"/>
      </left>
      <right style="hair">
        <color indexed="23"/>
      </right>
      <top>
        <color indexed="63"/>
      </top>
      <bottom style="thin">
        <color indexed="23"/>
      </bottom>
    </border>
    <border>
      <left style="hair">
        <color indexed="23"/>
      </left>
      <right>
        <color indexed="63"/>
      </right>
      <top>
        <color indexed="63"/>
      </top>
      <bottom style="thin">
        <color indexed="23"/>
      </bottom>
    </border>
    <border>
      <left style="hair">
        <color indexed="23"/>
      </left>
      <right style="hair">
        <color indexed="23"/>
      </right>
      <top style="thin">
        <color indexed="23"/>
      </top>
      <bottom style="thin">
        <color indexed="23"/>
      </bottom>
    </border>
    <border>
      <left style="hair">
        <color indexed="23"/>
      </left>
      <right>
        <color indexed="63"/>
      </right>
      <top style="thin">
        <color indexed="23"/>
      </top>
      <bottom style="thin">
        <color indexed="23"/>
      </bottom>
    </border>
    <border>
      <left style="hair">
        <color indexed="23"/>
      </left>
      <right>
        <color indexed="63"/>
      </right>
      <top>
        <color indexed="63"/>
      </top>
      <bottom>
        <color indexed="63"/>
      </bottom>
    </border>
    <border>
      <left/>
      <right/>
      <top style="medium"/>
      <bottom style="thin"/>
    </border>
    <border>
      <left>
        <color indexed="63"/>
      </left>
      <right style="medium"/>
      <top style="medium"/>
      <bottom style="thin"/>
    </border>
    <border>
      <left style="medium"/>
      <right style="thin"/>
      <top>
        <color indexed="63"/>
      </top>
      <bottom>
        <color indexed="63"/>
      </bottom>
    </border>
    <border>
      <left style="thin"/>
      <right/>
      <top style="thin"/>
      <bottom style="medium"/>
    </border>
    <border>
      <left/>
      <right style="medium"/>
      <top style="thin"/>
      <bottom style="medium"/>
    </border>
    <border>
      <left style="medium"/>
      <right style="thin"/>
      <top style="thin"/>
      <bottom>
        <color indexed="63"/>
      </bottom>
    </border>
    <border>
      <left/>
      <right/>
      <top>
        <color indexed="63"/>
      </top>
      <bottom style="thin"/>
    </border>
    <border>
      <left>
        <color indexed="63"/>
      </left>
      <right style="medium"/>
      <top>
        <color indexed="63"/>
      </top>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39"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11" fillId="0" borderId="0">
      <alignment/>
      <protection/>
    </xf>
    <xf numFmtId="0" fontId="47" fillId="0" borderId="0">
      <alignment/>
      <protection/>
    </xf>
    <xf numFmtId="0" fontId="11"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1" fillId="0" borderId="0">
      <alignment/>
      <protection/>
    </xf>
    <xf numFmtId="49" fontId="5" fillId="0" borderId="0" applyBorder="0">
      <alignment vertical="top"/>
      <protection/>
    </xf>
    <xf numFmtId="0" fontId="2" fillId="0" borderId="0">
      <alignment/>
      <protection/>
    </xf>
    <xf numFmtId="0" fontId="7" fillId="0" borderId="0">
      <alignment/>
      <protection/>
    </xf>
    <xf numFmtId="0" fontId="2" fillId="0" borderId="0">
      <alignment/>
      <protection/>
    </xf>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9" fillId="0" borderId="0" applyFont="0" applyFill="0" applyBorder="0" applyAlignment="0" applyProtection="0"/>
    <xf numFmtId="0" fontId="53" fillId="31" borderId="0" applyNumberFormat="0" applyBorder="0" applyAlignment="0" applyProtection="0"/>
  </cellStyleXfs>
  <cellXfs count="292">
    <xf numFmtId="0" fontId="0" fillId="0" borderId="0" xfId="0" applyAlignment="1">
      <alignment/>
    </xf>
    <xf numFmtId="0" fontId="0" fillId="0" borderId="0" xfId="0" applyFont="1" applyAlignment="1">
      <alignment/>
    </xf>
    <xf numFmtId="0" fontId="13" fillId="0" borderId="0" xfId="59" applyFont="1" applyFill="1" applyAlignment="1" applyProtection="1">
      <alignment horizontal="left" vertical="center" wrapText="1"/>
      <protection/>
    </xf>
    <xf numFmtId="0" fontId="13" fillId="0" borderId="0" xfId="59" applyFont="1" applyAlignment="1" applyProtection="1">
      <alignment vertical="center" wrapText="1"/>
      <protection/>
    </xf>
    <xf numFmtId="0" fontId="13" fillId="0" borderId="0" xfId="59" applyFont="1" applyFill="1" applyAlignment="1" applyProtection="1">
      <alignment vertical="center" wrapText="1"/>
      <protection/>
    </xf>
    <xf numFmtId="0" fontId="14" fillId="0" borderId="0" xfId="62" applyFont="1" applyFill="1" applyBorder="1" applyAlignment="1" applyProtection="1">
      <alignment horizontal="right" vertical="center" wrapText="1"/>
      <protection/>
    </xf>
    <xf numFmtId="0" fontId="13" fillId="32" borderId="0" xfId="59" applyFont="1" applyFill="1" applyBorder="1" applyAlignment="1" applyProtection="1">
      <alignment vertical="center" wrapText="1"/>
      <protection/>
    </xf>
    <xf numFmtId="0" fontId="13" fillId="0" borderId="0" xfId="59" applyFont="1" applyBorder="1" applyAlignment="1" applyProtection="1">
      <alignment vertical="center" wrapText="1"/>
      <protection/>
    </xf>
    <xf numFmtId="0" fontId="13" fillId="32" borderId="0" xfId="62" applyFont="1" applyFill="1" applyBorder="1" applyAlignment="1" applyProtection="1">
      <alignment vertical="center" wrapText="1"/>
      <protection/>
    </xf>
    <xf numFmtId="0" fontId="14" fillId="32" borderId="0" xfId="62" applyFont="1" applyFill="1" applyBorder="1" applyAlignment="1" applyProtection="1">
      <alignment vertical="center" wrapText="1"/>
      <protection/>
    </xf>
    <xf numFmtId="0" fontId="3" fillId="0" borderId="0" xfId="59" applyFont="1" applyAlignment="1" applyProtection="1">
      <alignment vertical="center" wrapText="1"/>
      <protection/>
    </xf>
    <xf numFmtId="0" fontId="5" fillId="0" borderId="0" xfId="62" applyFont="1" applyFill="1" applyBorder="1" applyAlignment="1" applyProtection="1">
      <alignment vertical="center" wrapText="1"/>
      <protection/>
    </xf>
    <xf numFmtId="0" fontId="5" fillId="0" borderId="0" xfId="59" applyFont="1" applyAlignment="1" applyProtection="1">
      <alignment vertical="center" wrapText="1"/>
      <protection/>
    </xf>
    <xf numFmtId="0" fontId="3" fillId="32" borderId="0" xfId="59" applyFont="1" applyFill="1" applyAlignment="1" applyProtection="1">
      <alignment vertical="center" wrapText="1"/>
      <protection/>
    </xf>
    <xf numFmtId="0" fontId="6" fillId="32" borderId="0" xfId="62" applyFont="1" applyFill="1" applyBorder="1" applyAlignment="1" applyProtection="1">
      <alignment horizontal="center" vertical="center" wrapText="1"/>
      <protection/>
    </xf>
    <xf numFmtId="0" fontId="5" fillId="32" borderId="0" xfId="62" applyFont="1" applyFill="1" applyBorder="1" applyAlignment="1" applyProtection="1">
      <alignment vertical="center" wrapText="1"/>
      <protection/>
    </xf>
    <xf numFmtId="0" fontId="5" fillId="32" borderId="0" xfId="59" applyFont="1" applyFill="1" applyAlignment="1" applyProtection="1">
      <alignment vertical="center" wrapText="1"/>
      <protection/>
    </xf>
    <xf numFmtId="0" fontId="5" fillId="32" borderId="0" xfId="62" applyFont="1" applyFill="1" applyBorder="1" applyAlignment="1" applyProtection="1">
      <alignment horizontal="center" vertical="center" wrapText="1"/>
      <protection/>
    </xf>
    <xf numFmtId="0" fontId="6" fillId="32" borderId="0" xfId="62" applyFont="1" applyFill="1" applyBorder="1" applyAlignment="1" applyProtection="1">
      <alignment vertical="center" wrapText="1"/>
      <protection/>
    </xf>
    <xf numFmtId="49" fontId="6" fillId="32" borderId="0" xfId="63" applyNumberFormat="1" applyFont="1" applyFill="1" applyBorder="1" applyAlignment="1" applyProtection="1">
      <alignment horizontal="center" vertical="center" wrapText="1"/>
      <protection/>
    </xf>
    <xf numFmtId="14" fontId="5" fillId="32" borderId="0" xfId="63" applyNumberFormat="1" applyFont="1" applyFill="1" applyBorder="1" applyAlignment="1" applyProtection="1">
      <alignment horizontal="center" vertical="center" wrapText="1"/>
      <protection/>
    </xf>
    <xf numFmtId="0" fontId="5" fillId="0" borderId="0" xfId="59" applyFont="1" applyFill="1" applyBorder="1" applyAlignment="1" applyProtection="1">
      <alignment vertical="center" wrapText="1"/>
      <protection/>
    </xf>
    <xf numFmtId="49" fontId="3" fillId="0" borderId="0" xfId="54" applyNumberFormat="1" applyFont="1" applyAlignment="1" applyProtection="1">
      <alignment horizontal="center" vertical="center" wrapText="1"/>
      <protection/>
    </xf>
    <xf numFmtId="49" fontId="15" fillId="0" borderId="0" xfId="54" applyNumberFormat="1" applyFont="1" applyAlignment="1" applyProtection="1">
      <alignment vertical="top"/>
      <protection/>
    </xf>
    <xf numFmtId="0" fontId="5" fillId="0" borderId="0" xfId="62" applyFont="1" applyFill="1" applyBorder="1" applyAlignment="1" applyProtection="1">
      <alignment horizontal="center" vertical="center" wrapText="1"/>
      <protection/>
    </xf>
    <xf numFmtId="49" fontId="5" fillId="0" borderId="0" xfId="63" applyNumberFormat="1" applyFont="1" applyFill="1" applyBorder="1" applyAlignment="1" applyProtection="1">
      <alignment horizontal="center" vertical="center" wrapText="1"/>
      <protection/>
    </xf>
    <xf numFmtId="0" fontId="5" fillId="0" borderId="0" xfId="59" applyFont="1" applyFill="1" applyAlignment="1" applyProtection="1">
      <alignment horizontal="center" vertical="center" wrapText="1"/>
      <protection/>
    </xf>
    <xf numFmtId="0" fontId="5" fillId="0" borderId="0" xfId="59" applyFont="1" applyFill="1" applyAlignment="1" applyProtection="1">
      <alignment vertical="center" wrapText="1"/>
      <protection/>
    </xf>
    <xf numFmtId="0" fontId="5" fillId="0" borderId="0" xfId="59" applyFont="1" applyAlignment="1" applyProtection="1">
      <alignment horizontal="center" vertical="center" wrapText="1"/>
      <protection/>
    </xf>
    <xf numFmtId="49" fontId="5" fillId="0" borderId="0" xfId="61" applyNumberFormat="1" applyFont="1" applyProtection="1">
      <alignment vertical="top"/>
      <protection/>
    </xf>
    <xf numFmtId="0" fontId="5" fillId="0" borderId="0" xfId="59" applyFont="1" applyFill="1" applyAlignment="1" applyProtection="1">
      <alignment horizontal="left" vertical="center" wrapText="1"/>
      <protection/>
    </xf>
    <xf numFmtId="0" fontId="0" fillId="2" borderId="0" xfId="0" applyFill="1" applyAlignment="1">
      <alignment/>
    </xf>
    <xf numFmtId="0" fontId="13" fillId="2" borderId="0" xfId="59" applyNumberFormat="1" applyFont="1" applyFill="1" applyAlignment="1" applyProtection="1">
      <alignment vertical="center" wrapText="1"/>
      <protection/>
    </xf>
    <xf numFmtId="0" fontId="13" fillId="2" borderId="0" xfId="59" applyFont="1" applyFill="1" applyAlignment="1" applyProtection="1">
      <alignment horizontal="left" vertical="center" wrapText="1"/>
      <protection/>
    </xf>
    <xf numFmtId="0" fontId="13" fillId="2" borderId="0" xfId="59" applyFont="1" applyFill="1" applyAlignment="1" applyProtection="1">
      <alignment vertical="center" wrapText="1"/>
      <protection/>
    </xf>
    <xf numFmtId="0" fontId="13" fillId="2" borderId="0" xfId="59" applyFont="1" applyFill="1" applyBorder="1" applyAlignment="1" applyProtection="1">
      <alignment vertical="center" wrapText="1"/>
      <protection/>
    </xf>
    <xf numFmtId="49" fontId="13" fillId="2" borderId="0" xfId="63" applyNumberFormat="1" applyFont="1" applyFill="1" applyBorder="1" applyAlignment="1" applyProtection="1">
      <alignment horizontal="left" vertical="center" wrapText="1"/>
      <protection/>
    </xf>
    <xf numFmtId="0" fontId="13" fillId="2" borderId="0" xfId="59" applyFont="1" applyFill="1" applyAlignment="1" applyProtection="1">
      <alignment horizontal="center" vertical="center" wrapText="1"/>
      <protection/>
    </xf>
    <xf numFmtId="0" fontId="0" fillId="0" borderId="0" xfId="0" applyBorder="1" applyAlignment="1">
      <alignment/>
    </xf>
    <xf numFmtId="0" fontId="0" fillId="0" borderId="0" xfId="0" applyFont="1" applyAlignment="1">
      <alignment horizontal="left"/>
    </xf>
    <xf numFmtId="0" fontId="15" fillId="0" borderId="0" xfId="54" applyNumberFormat="1" applyFont="1" applyAlignment="1" applyProtection="1">
      <alignment vertical="top"/>
      <protection/>
    </xf>
    <xf numFmtId="14" fontId="5" fillId="0" borderId="0" xfId="62" applyNumberFormat="1" applyFont="1" applyFill="1" applyBorder="1" applyAlignment="1" applyProtection="1">
      <alignment vertical="center" wrapText="1"/>
      <protection/>
    </xf>
    <xf numFmtId="0" fontId="16" fillId="0" borderId="0" xfId="0" applyFont="1" applyAlignment="1">
      <alignment/>
    </xf>
    <xf numFmtId="0" fontId="0" fillId="0" borderId="0" xfId="0" applyAlignment="1">
      <alignment horizontal="right"/>
    </xf>
    <xf numFmtId="49" fontId="5" fillId="0" borderId="0" xfId="61" applyNumberFormat="1" applyFont="1" applyAlignment="1" applyProtection="1">
      <alignment vertical="top" wrapText="1"/>
      <protection/>
    </xf>
    <xf numFmtId="0" fontId="8" fillId="2" borderId="0" xfId="59" applyFont="1" applyFill="1" applyAlignment="1" applyProtection="1">
      <alignment vertical="center" wrapText="1"/>
      <protection/>
    </xf>
    <xf numFmtId="0" fontId="8" fillId="0" borderId="0" xfId="59" applyFont="1" applyAlignment="1" applyProtection="1">
      <alignment vertical="center" wrapText="1"/>
      <protection/>
    </xf>
    <xf numFmtId="0" fontId="8" fillId="32" borderId="0" xfId="59" applyFont="1" applyFill="1" applyAlignment="1" applyProtection="1">
      <alignment vertical="center" wrapText="1"/>
      <protection/>
    </xf>
    <xf numFmtId="0" fontId="8" fillId="2" borderId="0" xfId="0" applyFont="1" applyFill="1" applyAlignment="1">
      <alignment/>
    </xf>
    <xf numFmtId="0" fontId="8" fillId="0" borderId="0" xfId="0" applyFont="1" applyAlignment="1">
      <alignment/>
    </xf>
    <xf numFmtId="0" fontId="8" fillId="2" borderId="0" xfId="0" applyFont="1" applyFill="1" applyAlignment="1">
      <alignment horizontal="right"/>
    </xf>
    <xf numFmtId="0" fontId="3" fillId="0" borderId="0" xfId="0" applyFont="1" applyAlignment="1">
      <alignment/>
    </xf>
    <xf numFmtId="0" fontId="0" fillId="0" borderId="10" xfId="0" applyFont="1" applyBorder="1" applyAlignment="1">
      <alignment/>
    </xf>
    <xf numFmtId="0" fontId="17" fillId="0" borderId="0" xfId="0" applyFont="1" applyBorder="1" applyAlignment="1">
      <alignment horizontal="center" wrapText="1"/>
    </xf>
    <xf numFmtId="0" fontId="12" fillId="0" borderId="11" xfId="0" applyFont="1" applyBorder="1" applyAlignment="1">
      <alignment horizontal="center" wrapText="1"/>
    </xf>
    <xf numFmtId="0" fontId="0" fillId="0" borderId="0" xfId="0" applyFont="1" applyAlignment="1">
      <alignment horizontal="center" vertical="center"/>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top" wrapText="1"/>
    </xf>
    <xf numFmtId="0" fontId="1" fillId="0" borderId="0" xfId="0" applyFont="1" applyFill="1" applyBorder="1" applyAlignment="1">
      <alignment horizontal="center" wrapText="1"/>
    </xf>
    <xf numFmtId="164" fontId="12" fillId="0" borderId="0" xfId="0" applyNumberFormat="1" applyFont="1" applyFill="1" applyBorder="1" applyAlignment="1">
      <alignment/>
    </xf>
    <xf numFmtId="0" fontId="5" fillId="0" borderId="0" xfId="74" applyNumberFormat="1" applyFont="1" applyFill="1" applyBorder="1" applyAlignment="1" applyProtection="1">
      <alignment horizontal="left" vertical="center" wrapText="1"/>
      <protection locked="0"/>
    </xf>
    <xf numFmtId="0" fontId="5" fillId="0" borderId="0" xfId="74" applyNumberFormat="1" applyFont="1" applyFill="1" applyBorder="1" applyAlignment="1" applyProtection="1">
      <alignment horizontal="right" vertical="center" wrapText="1"/>
      <protection locked="0"/>
    </xf>
    <xf numFmtId="164" fontId="5" fillId="0" borderId="0" xfId="74" applyNumberFormat="1" applyFont="1" applyFill="1" applyBorder="1" applyAlignment="1" applyProtection="1">
      <alignment horizontal="right" vertical="center" wrapText="1"/>
      <protection locked="0"/>
    </xf>
    <xf numFmtId="0" fontId="10" fillId="0" borderId="0" xfId="42" applyFont="1" applyFill="1" applyBorder="1" applyAlignment="1" applyProtection="1">
      <alignment horizontal="left" vertical="center" wrapText="1"/>
      <protection/>
    </xf>
    <xf numFmtId="0" fontId="3" fillId="0" borderId="0" xfId="0" applyFont="1" applyFill="1" applyBorder="1" applyAlignment="1">
      <alignment vertical="top" wrapText="1"/>
    </xf>
    <xf numFmtId="0" fontId="0" fillId="0" borderId="0" xfId="0" applyFont="1" applyFill="1" applyBorder="1" applyAlignment="1">
      <alignment horizontal="center" vertical="center" wrapText="1"/>
    </xf>
    <xf numFmtId="0" fontId="17" fillId="0" borderId="0" xfId="0" applyFont="1" applyBorder="1" applyAlignment="1">
      <alignment horizontal="center" vertical="center" wrapText="1"/>
    </xf>
    <xf numFmtId="0" fontId="0" fillId="0" borderId="10" xfId="0" applyFont="1" applyBorder="1" applyAlignment="1">
      <alignment horizontal="center" vertical="center"/>
    </xf>
    <xf numFmtId="0" fontId="3" fillId="0" borderId="0" xfId="59" applyFont="1" applyFill="1" applyBorder="1" applyAlignment="1" applyProtection="1">
      <alignment vertical="center" wrapText="1"/>
      <protection/>
    </xf>
    <xf numFmtId="0" fontId="8" fillId="0" borderId="0" xfId="59" applyFont="1" applyFill="1" applyBorder="1" applyAlignment="1" applyProtection="1">
      <alignment vertical="center" wrapText="1"/>
      <protection/>
    </xf>
    <xf numFmtId="0" fontId="8" fillId="32" borderId="0" xfId="63" applyNumberFormat="1" applyFont="1" applyFill="1" applyBorder="1" applyAlignment="1" applyProtection="1">
      <alignment horizontal="center" vertical="center" wrapText="1"/>
      <protection/>
    </xf>
    <xf numFmtId="0" fontId="5" fillId="32" borderId="0" xfId="59" applyFont="1" applyFill="1" applyBorder="1" applyAlignment="1" applyProtection="1">
      <alignment horizontal="center" vertical="center" wrapText="1"/>
      <protection/>
    </xf>
    <xf numFmtId="49" fontId="5" fillId="32" borderId="0" xfId="63" applyNumberFormat="1" applyFont="1" applyFill="1" applyBorder="1" applyAlignment="1" applyProtection="1">
      <alignment horizontal="center" vertical="center" wrapText="1"/>
      <protection/>
    </xf>
    <xf numFmtId="0" fontId="5" fillId="32" borderId="14" xfId="62" applyFont="1" applyFill="1" applyBorder="1" applyAlignment="1" applyProtection="1">
      <alignment vertical="center" wrapText="1"/>
      <protection/>
    </xf>
    <xf numFmtId="0" fontId="6" fillId="33" borderId="15" xfId="63" applyNumberFormat="1" applyFont="1" applyFill="1" applyBorder="1" applyAlignment="1" applyProtection="1">
      <alignment horizontal="center" vertical="center" wrapText="1"/>
      <protection/>
    </xf>
    <xf numFmtId="0" fontId="6" fillId="33" borderId="16" xfId="63" applyNumberFormat="1" applyFont="1" applyFill="1" applyBorder="1" applyAlignment="1" applyProtection="1">
      <alignment horizontal="center" vertical="center" wrapText="1"/>
      <protection/>
    </xf>
    <xf numFmtId="0" fontId="6" fillId="33" borderId="17" xfId="63" applyNumberFormat="1" applyFont="1" applyFill="1" applyBorder="1" applyAlignment="1" applyProtection="1">
      <alignment horizontal="center" vertical="center" wrapText="1"/>
      <protection/>
    </xf>
    <xf numFmtId="0" fontId="6" fillId="33" borderId="17" xfId="62" applyFont="1" applyFill="1" applyBorder="1" applyAlignment="1" applyProtection="1">
      <alignment horizontal="center" vertical="center" wrapText="1"/>
      <protection/>
    </xf>
    <xf numFmtId="49" fontId="5" fillId="33" borderId="16" xfId="63" applyNumberFormat="1" applyFont="1" applyFill="1" applyBorder="1" applyAlignment="1" applyProtection="1">
      <alignment horizontal="right" vertical="center" wrapText="1" indent="1"/>
      <protection/>
    </xf>
    <xf numFmtId="49" fontId="5" fillId="33" borderId="17" xfId="63" applyNumberFormat="1" applyFont="1" applyFill="1" applyBorder="1" applyAlignment="1" applyProtection="1">
      <alignment horizontal="right" vertical="center" wrapText="1" indent="1"/>
      <protection/>
    </xf>
    <xf numFmtId="0" fontId="12" fillId="0" borderId="0" xfId="0" applyFont="1" applyAlignment="1">
      <alignment/>
    </xf>
    <xf numFmtId="0" fontId="0" fillId="0" borderId="0" xfId="0" applyFill="1" applyAlignment="1">
      <alignment/>
    </xf>
    <xf numFmtId="0" fontId="0" fillId="0" borderId="0" xfId="0" applyFill="1" applyBorder="1" applyAlignment="1">
      <alignment/>
    </xf>
    <xf numFmtId="0" fontId="5" fillId="0" borderId="0" xfId="58" applyNumberFormat="1" applyFont="1" applyFill="1" applyBorder="1" applyAlignment="1" applyProtection="1">
      <alignment horizontal="left" vertical="center" wrapText="1"/>
      <protection locked="0"/>
    </xf>
    <xf numFmtId="0" fontId="1" fillId="0" borderId="0" xfId="58" applyNumberFormat="1" applyFont="1" applyFill="1" applyBorder="1" applyAlignment="1" applyProtection="1">
      <alignment horizontal="left" vertical="center" wrapText="1"/>
      <protection locked="0"/>
    </xf>
    <xf numFmtId="0" fontId="0" fillId="0" borderId="0" xfId="0" applyFont="1" applyFill="1" applyBorder="1" applyAlignment="1">
      <alignment/>
    </xf>
    <xf numFmtId="0" fontId="12" fillId="0" borderId="18" xfId="0" applyFont="1" applyBorder="1" applyAlignment="1">
      <alignment/>
    </xf>
    <xf numFmtId="0" fontId="12" fillId="0" borderId="19" xfId="0" applyFont="1" applyBorder="1" applyAlignment="1">
      <alignment/>
    </xf>
    <xf numFmtId="0" fontId="0" fillId="34" borderId="20" xfId="0" applyFill="1" applyBorder="1" applyAlignment="1">
      <alignment horizontal="left"/>
    </xf>
    <xf numFmtId="0" fontId="0" fillId="0" borderId="20" xfId="0" applyBorder="1" applyAlignment="1">
      <alignment horizontal="left"/>
    </xf>
    <xf numFmtId="0" fontId="0" fillId="0" borderId="20" xfId="0" applyFont="1" applyBorder="1" applyAlignment="1">
      <alignment horizontal="left"/>
    </xf>
    <xf numFmtId="0" fontId="12" fillId="0" borderId="21" xfId="0" applyFont="1" applyBorder="1" applyAlignment="1">
      <alignment/>
    </xf>
    <xf numFmtId="0" fontId="0" fillId="0" borderId="22" xfId="0" applyFont="1" applyBorder="1" applyAlignment="1">
      <alignment horizontal="left"/>
    </xf>
    <xf numFmtId="0" fontId="0" fillId="5" borderId="19" xfId="0" applyFont="1" applyFill="1" applyBorder="1" applyAlignment="1">
      <alignment/>
    </xf>
    <xf numFmtId="0" fontId="0" fillId="5" borderId="21" xfId="0" applyFont="1" applyFill="1" applyBorder="1" applyAlignment="1">
      <alignment/>
    </xf>
    <xf numFmtId="0" fontId="0" fillId="0" borderId="20" xfId="0" applyFont="1" applyBorder="1" applyAlignment="1">
      <alignment/>
    </xf>
    <xf numFmtId="0" fontId="0" fillId="34" borderId="19" xfId="0" applyFill="1" applyBorder="1" applyAlignment="1">
      <alignment/>
    </xf>
    <xf numFmtId="0" fontId="0" fillId="0" borderId="20" xfId="0" applyBorder="1" applyAlignment="1">
      <alignment/>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Border="1" applyAlignment="1">
      <alignment/>
    </xf>
    <xf numFmtId="0" fontId="12" fillId="0" borderId="24" xfId="0" applyFont="1" applyBorder="1" applyAlignment="1">
      <alignment/>
    </xf>
    <xf numFmtId="0" fontId="12" fillId="0" borderId="26" xfId="0" applyFont="1" applyBorder="1" applyAlignment="1">
      <alignment/>
    </xf>
    <xf numFmtId="0" fontId="12" fillId="0" borderId="25" xfId="0" applyFont="1" applyBorder="1" applyAlignment="1">
      <alignment/>
    </xf>
    <xf numFmtId="0" fontId="12" fillId="0" borderId="0" xfId="0" applyFont="1" applyBorder="1" applyAlignment="1">
      <alignment wrapText="1"/>
    </xf>
    <xf numFmtId="0" fontId="12" fillId="0" borderId="27" xfId="0" applyFont="1" applyBorder="1" applyAlignment="1">
      <alignment wrapText="1"/>
    </xf>
    <xf numFmtId="0" fontId="0" fillId="34" borderId="21" xfId="0" applyFill="1" applyBorder="1" applyAlignment="1">
      <alignment/>
    </xf>
    <xf numFmtId="0" fontId="0" fillId="34" borderId="18" xfId="0" applyFont="1" applyFill="1" applyBorder="1" applyAlignment="1">
      <alignment/>
    </xf>
    <xf numFmtId="0" fontId="0" fillId="0" borderId="22" xfId="0" applyBorder="1" applyAlignment="1">
      <alignment/>
    </xf>
    <xf numFmtId="0" fontId="0" fillId="5" borderId="19" xfId="0" applyFont="1" applyFill="1" applyBorder="1" applyAlignment="1">
      <alignment horizontal="right"/>
    </xf>
    <xf numFmtId="0" fontId="0" fillId="5" borderId="28" xfId="0" applyFill="1" applyBorder="1" applyAlignment="1">
      <alignment horizontal="right"/>
    </xf>
    <xf numFmtId="0" fontId="0" fillId="5" borderId="29" xfId="0" applyFill="1" applyBorder="1" applyAlignment="1">
      <alignment horizontal="right"/>
    </xf>
    <xf numFmtId="0" fontId="0" fillId="5" borderId="28" xfId="0" applyFont="1" applyFill="1" applyBorder="1" applyAlignment="1">
      <alignment horizontal="right"/>
    </xf>
    <xf numFmtId="0" fontId="0" fillId="5" borderId="29" xfId="0" applyFont="1" applyFill="1" applyBorder="1" applyAlignment="1">
      <alignment horizontal="right"/>
    </xf>
    <xf numFmtId="0" fontId="0" fillId="35" borderId="24" xfId="0" applyFill="1" applyBorder="1" applyAlignment="1">
      <alignment horizontal="center"/>
    </xf>
    <xf numFmtId="0" fontId="0" fillId="35" borderId="30" xfId="0" applyFill="1" applyBorder="1" applyAlignment="1">
      <alignment horizontal="center"/>
    </xf>
    <xf numFmtId="0" fontId="0" fillId="33" borderId="0" xfId="0" applyFill="1" applyBorder="1" applyAlignment="1">
      <alignment/>
    </xf>
    <xf numFmtId="0" fontId="0" fillId="33" borderId="0" xfId="0" applyFill="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18" fillId="33" borderId="0" xfId="0" applyFont="1" applyFill="1" applyBorder="1" applyAlignment="1">
      <alignment/>
    </xf>
    <xf numFmtId="0" fontId="0" fillId="0" borderId="0" xfId="0" applyFill="1" applyAlignment="1" applyProtection="1">
      <alignment/>
      <protection/>
    </xf>
    <xf numFmtId="0" fontId="0" fillId="0" borderId="38" xfId="0" applyBorder="1" applyAlignment="1">
      <alignment horizontal="right"/>
    </xf>
    <xf numFmtId="0" fontId="10" fillId="0" borderId="0" xfId="42" applyFont="1" applyFill="1" applyBorder="1" applyAlignment="1" applyProtection="1">
      <alignment/>
      <protection/>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34" xfId="0" applyFont="1" applyBorder="1" applyAlignment="1">
      <alignment horizontal="right"/>
    </xf>
    <xf numFmtId="0" fontId="19" fillId="0" borderId="0" xfId="0" applyFont="1" applyFill="1" applyBorder="1" applyAlignment="1">
      <alignment vertical="center" wrapText="1"/>
    </xf>
    <xf numFmtId="0" fontId="0" fillId="0" borderId="0" xfId="0"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0" xfId="0" applyAlignment="1">
      <alignment vertical="center"/>
    </xf>
    <xf numFmtId="0" fontId="0" fillId="0" borderId="0" xfId="0" applyFill="1" applyAlignment="1" applyProtection="1">
      <alignment vertical="center"/>
      <protection/>
    </xf>
    <xf numFmtId="0" fontId="5" fillId="0" borderId="0" xfId="42" applyFont="1" applyFill="1" applyBorder="1" applyAlignment="1" applyProtection="1">
      <alignment wrapText="1"/>
      <protection/>
    </xf>
    <xf numFmtId="0" fontId="5" fillId="0" borderId="0" xfId="42" applyFont="1" applyFill="1" applyBorder="1" applyAlignment="1" applyProtection="1">
      <alignment horizontal="right" vertical="top"/>
      <protection/>
    </xf>
    <xf numFmtId="0" fontId="8" fillId="33" borderId="0" xfId="0" applyFont="1" applyFill="1" applyBorder="1" applyAlignment="1">
      <alignment/>
    </xf>
    <xf numFmtId="0" fontId="8" fillId="33" borderId="0" xfId="0" applyFont="1" applyFill="1" applyBorder="1" applyAlignment="1">
      <alignment vertical="center"/>
    </xf>
    <xf numFmtId="0" fontId="8" fillId="33" borderId="0" xfId="0" applyFont="1" applyFill="1" applyAlignment="1">
      <alignment/>
    </xf>
    <xf numFmtId="0" fontId="0" fillId="0" borderId="27" xfId="0" applyFill="1" applyBorder="1" applyAlignment="1" applyProtection="1">
      <alignment horizontal="center" vertical="top" wrapText="1"/>
      <protection locked="0"/>
    </xf>
    <xf numFmtId="0" fontId="0" fillId="0" borderId="42" xfId="0" applyBorder="1" applyAlignment="1">
      <alignment/>
    </xf>
    <xf numFmtId="0" fontId="0" fillId="33" borderId="21" xfId="0" applyFill="1" applyBorder="1" applyAlignment="1">
      <alignment wrapText="1"/>
    </xf>
    <xf numFmtId="0" fontId="0" fillId="33" borderId="43" xfId="0" applyFill="1" applyBorder="1" applyAlignment="1">
      <alignment wrapText="1"/>
    </xf>
    <xf numFmtId="0" fontId="0" fillId="33" borderId="22" xfId="0" applyFill="1" applyBorder="1" applyAlignment="1">
      <alignment wrapText="1"/>
    </xf>
    <xf numFmtId="0" fontId="12" fillId="0" borderId="26" xfId="0" applyFont="1" applyBorder="1" applyAlignment="1">
      <alignment wrapText="1"/>
    </xf>
    <xf numFmtId="0" fontId="0" fillId="0" borderId="25" xfId="0" applyFont="1" applyBorder="1" applyAlignment="1">
      <alignment/>
    </xf>
    <xf numFmtId="0" fontId="11" fillId="0" borderId="0" xfId="0" applyFont="1" applyAlignment="1">
      <alignment/>
    </xf>
    <xf numFmtId="0" fontId="12" fillId="0" borderId="44" xfId="57" applyFont="1" applyFill="1" applyBorder="1" applyAlignment="1" applyProtection="1">
      <alignment horizontal="center" vertical="center" wrapText="1"/>
      <protection/>
    </xf>
    <xf numFmtId="0" fontId="1" fillId="0" borderId="45" xfId="57" applyNumberFormat="1" applyFont="1" applyFill="1" applyBorder="1" applyAlignment="1" applyProtection="1">
      <alignment horizontal="center" vertical="center" wrapText="1"/>
      <protection locked="0"/>
    </xf>
    <xf numFmtId="14" fontId="1" fillId="0" borderId="45" xfId="57" applyNumberFormat="1" applyFont="1" applyFill="1" applyBorder="1" applyAlignment="1" applyProtection="1">
      <alignment horizontal="center" vertical="center" wrapText="1"/>
      <protection locked="0"/>
    </xf>
    <xf numFmtId="14" fontId="1" fillId="0" borderId="46" xfId="57" applyNumberFormat="1" applyFont="1" applyFill="1" applyBorder="1" applyAlignment="1" applyProtection="1">
      <alignment horizontal="center" vertical="center" wrapText="1"/>
      <protection locked="0"/>
    </xf>
    <xf numFmtId="14" fontId="0" fillId="36" borderId="40" xfId="57" applyNumberFormat="1" applyFill="1" applyBorder="1" applyAlignment="1" applyProtection="1">
      <alignment horizontal="center" vertical="center"/>
      <protection locked="0"/>
    </xf>
    <xf numFmtId="14" fontId="0" fillId="36" borderId="41" xfId="57" applyNumberFormat="1" applyFill="1" applyBorder="1" applyAlignment="1" applyProtection="1">
      <alignment horizontal="center" vertical="center"/>
      <protection locked="0"/>
    </xf>
    <xf numFmtId="0" fontId="0" fillId="0" borderId="26" xfId="57" applyFill="1" applyBorder="1" applyAlignment="1" applyProtection="1">
      <alignment horizontal="center" vertical="center" wrapText="1"/>
      <protection/>
    </xf>
    <xf numFmtId="0" fontId="0" fillId="0" borderId="26" xfId="57" applyNumberFormat="1" applyFill="1" applyBorder="1" applyAlignment="1" applyProtection="1">
      <alignment horizontal="center" vertical="center" wrapText="1"/>
      <protection/>
    </xf>
    <xf numFmtId="14" fontId="0" fillId="0" borderId="26" xfId="0" applyNumberFormat="1" applyFill="1" applyBorder="1" applyAlignment="1" applyProtection="1">
      <alignment horizontal="right"/>
      <protection/>
    </xf>
    <xf numFmtId="0" fontId="0" fillId="0" borderId="26" xfId="0" applyNumberFormat="1" applyFill="1" applyBorder="1" applyAlignment="1" applyProtection="1">
      <alignment horizontal="left" vertical="center"/>
      <protection/>
    </xf>
    <xf numFmtId="14" fontId="0" fillId="37" borderId="40" xfId="0" applyNumberFormat="1" applyFill="1" applyBorder="1" applyAlignment="1" applyProtection="1">
      <alignment horizontal="center" vertical="center"/>
      <protection locked="0"/>
    </xf>
    <xf numFmtId="0" fontId="39" fillId="0" borderId="10" xfId="42" applyBorder="1" applyAlignment="1" applyProtection="1" quotePrefix="1">
      <alignment horizontal="center" vertical="center" wrapText="1"/>
      <protection/>
    </xf>
    <xf numFmtId="0" fontId="0" fillId="0" borderId="10" xfId="0" applyFont="1" applyBorder="1" applyAlignment="1">
      <alignment horizontal="center" vertical="center" wrapText="1"/>
    </xf>
    <xf numFmtId="0" fontId="0" fillId="36" borderId="40" xfId="57" applyNumberFormat="1" applyFill="1" applyBorder="1" applyAlignment="1" applyProtection="1">
      <alignment horizontal="left" vertical="center" wrapText="1"/>
      <protection locked="0"/>
    </xf>
    <xf numFmtId="0" fontId="0" fillId="0" borderId="43" xfId="57" applyFill="1" applyBorder="1" applyAlignment="1" applyProtection="1">
      <alignment horizontal="center" vertical="center" wrapText="1"/>
      <protection/>
    </xf>
    <xf numFmtId="0" fontId="0" fillId="0" borderId="27" xfId="57" applyFill="1" applyBorder="1" applyAlignment="1" applyProtection="1">
      <alignment horizontal="center" vertical="center" wrapText="1"/>
      <protection/>
    </xf>
    <xf numFmtId="0" fontId="0" fillId="0" borderId="27" xfId="57" applyNumberFormat="1" applyFill="1" applyBorder="1" applyAlignment="1" applyProtection="1">
      <alignment horizontal="center" vertical="center" wrapText="1"/>
      <protection/>
    </xf>
    <xf numFmtId="14" fontId="0" fillId="0" borderId="27" xfId="0" applyNumberFormat="1" applyFill="1" applyBorder="1" applyAlignment="1" applyProtection="1">
      <alignment horizontal="right"/>
      <protection/>
    </xf>
    <xf numFmtId="0" fontId="0" fillId="0" borderId="27" xfId="0" applyNumberFormat="1" applyFill="1" applyBorder="1" applyAlignment="1" applyProtection="1">
      <alignment horizontal="left" vertical="center"/>
      <protection/>
    </xf>
    <xf numFmtId="0" fontId="0" fillId="0" borderId="43" xfId="57" applyNumberFormat="1" applyFill="1" applyBorder="1" applyAlignment="1" applyProtection="1">
      <alignment horizontal="center" vertical="center" wrapText="1"/>
      <protection/>
    </xf>
    <xf numFmtId="14" fontId="0" fillId="0" borderId="43" xfId="0" applyNumberFormat="1" applyFill="1" applyBorder="1" applyAlignment="1" applyProtection="1">
      <alignment horizontal="right"/>
      <protection/>
    </xf>
    <xf numFmtId="0" fontId="0" fillId="0" borderId="43" xfId="0" applyNumberFormat="1" applyFill="1" applyBorder="1" applyAlignment="1" applyProtection="1">
      <alignment horizontal="left" vertical="center"/>
      <protection/>
    </xf>
    <xf numFmtId="0" fontId="10" fillId="38" borderId="24" xfId="42" applyFont="1" applyFill="1" applyBorder="1" applyAlignment="1" applyProtection="1">
      <alignment horizontal="center" vertical="top" wrapText="1"/>
      <protection locked="0"/>
    </xf>
    <xf numFmtId="0" fontId="10" fillId="38" borderId="26" xfId="42" applyFont="1" applyFill="1" applyBorder="1" applyAlignment="1" applyProtection="1">
      <alignment horizontal="left" vertical="top" wrapText="1"/>
      <protection locked="0"/>
    </xf>
    <xf numFmtId="0" fontId="10" fillId="38" borderId="26" xfId="42" applyFont="1" applyFill="1" applyBorder="1" applyAlignment="1" applyProtection="1">
      <alignment horizontal="center" vertical="top" wrapText="1"/>
      <protection locked="0"/>
    </xf>
    <xf numFmtId="0" fontId="10" fillId="38" borderId="25" xfId="42" applyFont="1" applyFill="1" applyBorder="1" applyAlignment="1" applyProtection="1">
      <alignment horizontal="center" vertical="top" wrapText="1"/>
      <protection locked="0"/>
    </xf>
    <xf numFmtId="0" fontId="0" fillId="37" borderId="40" xfId="0" applyNumberFormat="1" applyFill="1" applyBorder="1" applyAlignment="1" applyProtection="1">
      <alignment horizontal="left" vertical="center" wrapText="1" indent="1"/>
      <protection locked="0"/>
    </xf>
    <xf numFmtId="0" fontId="0" fillId="0" borderId="18" xfId="0" applyFont="1" applyBorder="1" applyAlignment="1">
      <alignment/>
    </xf>
    <xf numFmtId="0" fontId="0" fillId="0" borderId="27" xfId="0" applyFont="1" applyBorder="1" applyAlignment="1">
      <alignment horizontal="center" vertical="center"/>
    </xf>
    <xf numFmtId="0" fontId="0" fillId="0" borderId="27"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43" xfId="0" applyFont="1" applyBorder="1" applyAlignment="1">
      <alignment horizontal="center" vertical="center"/>
    </xf>
    <xf numFmtId="0" fontId="0" fillId="0" borderId="43" xfId="0" applyFont="1" applyBorder="1" applyAlignment="1">
      <alignment/>
    </xf>
    <xf numFmtId="0" fontId="0" fillId="0" borderId="10" xfId="0" applyFont="1" applyBorder="1" applyAlignment="1">
      <alignment wrapText="1"/>
    </xf>
    <xf numFmtId="0" fontId="0" fillId="0" borderId="47" xfId="0" applyFill="1" applyBorder="1" applyAlignment="1" applyProtection="1">
      <alignment vertical="top" wrapText="1"/>
      <protection/>
    </xf>
    <xf numFmtId="0" fontId="0" fillId="0" borderId="47" xfId="0" applyNumberFormat="1" applyFill="1" applyBorder="1" applyAlignment="1" applyProtection="1">
      <alignment horizontal="left" vertical="top" wrapText="1"/>
      <protection/>
    </xf>
    <xf numFmtId="0" fontId="12" fillId="0" borderId="48" xfId="0" applyFont="1" applyFill="1" applyBorder="1" applyAlignment="1" applyProtection="1">
      <alignment horizontal="center" vertical="center" wrapText="1"/>
      <protection/>
    </xf>
    <xf numFmtId="0" fontId="12" fillId="0" borderId="49" xfId="0" applyFont="1" applyFill="1" applyBorder="1" applyAlignment="1" applyProtection="1">
      <alignment horizontal="center" vertical="center" wrapText="1"/>
      <protection/>
    </xf>
    <xf numFmtId="0" fontId="12" fillId="0" borderId="50" xfId="0" applyFont="1" applyFill="1" applyBorder="1" applyAlignment="1" applyProtection="1">
      <alignment horizontal="center" vertical="center" wrapText="1"/>
      <protection/>
    </xf>
    <xf numFmtId="0" fontId="12" fillId="0" borderId="51" xfId="0" applyNumberFormat="1" applyFont="1" applyFill="1" applyBorder="1" applyAlignment="1" applyProtection="1">
      <alignment horizontal="center" vertical="center" wrapText="1"/>
      <protection/>
    </xf>
    <xf numFmtId="0" fontId="0" fillId="0" borderId="0" xfId="0" applyFill="1" applyBorder="1" applyAlignment="1" applyProtection="1">
      <alignment horizontal="center" vertical="top" wrapText="1"/>
      <protection locked="0"/>
    </xf>
    <xf numFmtId="4" fontId="0" fillId="0" borderId="0" xfId="0" applyNumberFormat="1" applyFill="1" applyBorder="1" applyAlignment="1" applyProtection="1">
      <alignment horizontal="right"/>
      <protection locked="0"/>
    </xf>
    <xf numFmtId="0" fontId="0" fillId="0" borderId="47" xfId="0" applyFill="1" applyBorder="1" applyAlignment="1" applyProtection="1">
      <alignment horizontal="center" vertical="center" wrapText="1"/>
      <protection/>
    </xf>
    <xf numFmtId="0" fontId="5" fillId="32" borderId="10" xfId="60" applyFont="1" applyFill="1" applyBorder="1" applyAlignment="1" applyProtection="1">
      <alignment horizontal="left" vertical="center" wrapText="1" indent="1"/>
      <protection/>
    </xf>
    <xf numFmtId="0" fontId="5" fillId="37" borderId="10" xfId="60" applyNumberFormat="1" applyFont="1" applyFill="1" applyBorder="1" applyAlignment="1" applyProtection="1">
      <alignment horizontal="center" vertical="center" wrapText="1"/>
      <protection locked="0"/>
    </xf>
    <xf numFmtId="0" fontId="1" fillId="32" borderId="10" xfId="60" applyFont="1" applyFill="1" applyBorder="1" applyAlignment="1" applyProtection="1">
      <alignment horizontal="left" vertical="center" wrapText="1" indent="1"/>
      <protection/>
    </xf>
    <xf numFmtId="49" fontId="5" fillId="37" borderId="10" xfId="60" applyNumberFormat="1" applyFont="1" applyFill="1" applyBorder="1" applyAlignment="1" applyProtection="1">
      <alignment horizontal="center" vertical="center" wrapText="1"/>
      <protection locked="0"/>
    </xf>
    <xf numFmtId="0" fontId="1" fillId="37" borderId="10" xfId="60" applyNumberFormat="1" applyFont="1" applyFill="1" applyBorder="1" applyAlignment="1" applyProtection="1">
      <alignment horizontal="center" vertical="center" wrapText="1"/>
      <protection locked="0"/>
    </xf>
    <xf numFmtId="0" fontId="1" fillId="32" borderId="10" xfId="60" applyFont="1" applyFill="1" applyBorder="1" applyAlignment="1" applyProtection="1">
      <alignment horizontal="left" vertical="center" wrapText="1" indent="2"/>
      <protection/>
    </xf>
    <xf numFmtId="165" fontId="5" fillId="37" borderId="10" xfId="63" applyNumberFormat="1" applyFont="1" applyFill="1" applyBorder="1" applyAlignment="1" applyProtection="1">
      <alignment horizontal="center" vertical="center" wrapText="1"/>
      <protection locked="0"/>
    </xf>
    <xf numFmtId="0" fontId="39" fillId="37" borderId="10" xfId="42" applyNumberFormat="1" applyFill="1" applyBorder="1" applyAlignment="1" applyProtection="1">
      <alignment horizontal="center" vertical="center" wrapText="1"/>
      <protection locked="0"/>
    </xf>
    <xf numFmtId="0" fontId="12" fillId="32" borderId="10" xfId="60" applyFont="1" applyFill="1" applyBorder="1" applyAlignment="1" applyProtection="1">
      <alignment horizontal="left" vertical="center" wrapText="1"/>
      <protection/>
    </xf>
    <xf numFmtId="49" fontId="6" fillId="32" borderId="48" xfId="63" applyNumberFormat="1" applyFont="1" applyFill="1" applyBorder="1" applyAlignment="1" applyProtection="1">
      <alignment horizontal="center" vertical="center"/>
      <protection/>
    </xf>
    <xf numFmtId="49" fontId="5" fillId="32" borderId="52" xfId="63" applyNumberFormat="1" applyFont="1" applyFill="1" applyBorder="1" applyAlignment="1" applyProtection="1">
      <alignment horizontal="center" vertical="center"/>
      <protection/>
    </xf>
    <xf numFmtId="49" fontId="1" fillId="36" borderId="53" xfId="60" applyNumberFormat="1" applyFont="1" applyFill="1" applyBorder="1" applyAlignment="1" applyProtection="1">
      <alignment horizontal="center" vertical="center" wrapText="1"/>
      <protection locked="0"/>
    </xf>
    <xf numFmtId="49" fontId="5" fillId="36" borderId="53" xfId="60" applyNumberFormat="1" applyFont="1" applyFill="1" applyBorder="1" applyAlignment="1" applyProtection="1">
      <alignment horizontal="center" vertical="center" wrapText="1"/>
      <protection locked="0"/>
    </xf>
    <xf numFmtId="49" fontId="6" fillId="32" borderId="52" xfId="63" applyNumberFormat="1" applyFont="1" applyFill="1" applyBorder="1" applyAlignment="1" applyProtection="1">
      <alignment horizontal="center" vertical="center"/>
      <protection/>
    </xf>
    <xf numFmtId="49" fontId="1" fillId="32" borderId="52" xfId="63" applyNumberFormat="1" applyFont="1" applyFill="1" applyBorder="1" applyAlignment="1" applyProtection="1">
      <alignment horizontal="center" vertical="center"/>
      <protection/>
    </xf>
    <xf numFmtId="49" fontId="12" fillId="32" borderId="52" xfId="63" applyNumberFormat="1" applyFont="1" applyFill="1" applyBorder="1" applyAlignment="1" applyProtection="1">
      <alignment horizontal="center" vertical="center"/>
      <protection/>
    </xf>
    <xf numFmtId="0" fontId="6" fillId="32" borderId="54" xfId="60" applyFont="1" applyFill="1" applyBorder="1" applyAlignment="1" applyProtection="1">
      <alignment vertical="center" wrapText="1"/>
      <protection/>
    </xf>
    <xf numFmtId="0" fontId="6" fillId="32" borderId="55" xfId="60" applyFont="1" applyFill="1" applyBorder="1" applyAlignment="1" applyProtection="1">
      <alignment vertical="center" wrapText="1"/>
      <protection/>
    </xf>
    <xf numFmtId="0" fontId="6" fillId="32" borderId="56" xfId="60" applyFont="1" applyFill="1" applyBorder="1" applyAlignment="1" applyProtection="1">
      <alignment vertical="center" wrapText="1"/>
      <protection/>
    </xf>
    <xf numFmtId="4" fontId="5" fillId="37" borderId="10" xfId="60" applyNumberFormat="1" applyFont="1" applyFill="1" applyBorder="1" applyAlignment="1" applyProtection="1">
      <alignment horizontal="center" vertical="center" wrapText="1"/>
      <protection locked="0"/>
    </xf>
    <xf numFmtId="3" fontId="5" fillId="37" borderId="10" xfId="60" applyNumberFormat="1" applyFont="1" applyFill="1" applyBorder="1" applyAlignment="1" applyProtection="1">
      <alignment horizontal="center" vertical="center" wrapText="1"/>
      <protection locked="0"/>
    </xf>
    <xf numFmtId="49" fontId="12" fillId="32" borderId="57" xfId="63" applyNumberFormat="1" applyFont="1" applyFill="1" applyBorder="1" applyAlignment="1" applyProtection="1">
      <alignment horizontal="center" vertical="center"/>
      <protection/>
    </xf>
    <xf numFmtId="0" fontId="12" fillId="32" borderId="58" xfId="60" applyFont="1" applyFill="1" applyBorder="1" applyAlignment="1" applyProtection="1">
      <alignment horizontal="left" vertical="center" wrapText="1"/>
      <protection/>
    </xf>
    <xf numFmtId="3" fontId="5" fillId="37" borderId="58" xfId="60" applyNumberFormat="1" applyFont="1" applyFill="1" applyBorder="1" applyAlignment="1" applyProtection="1">
      <alignment horizontal="center" vertical="center" wrapText="1"/>
      <protection locked="0"/>
    </xf>
    <xf numFmtId="49" fontId="5" fillId="36" borderId="59" xfId="60" applyNumberFormat="1" applyFont="1" applyFill="1" applyBorder="1" applyAlignment="1" applyProtection="1">
      <alignment horizontal="center" vertical="center" wrapText="1"/>
      <protection locked="0"/>
    </xf>
    <xf numFmtId="1" fontId="1" fillId="37" borderId="10" xfId="60" applyNumberFormat="1" applyFont="1" applyFill="1" applyBorder="1" applyAlignment="1" applyProtection="1">
      <alignment horizontal="center" vertical="center" wrapText="1"/>
      <protection locked="0"/>
    </xf>
    <xf numFmtId="0" fontId="0" fillId="4" borderId="40" xfId="57" applyNumberFormat="1" applyFill="1" applyBorder="1" applyAlignment="1" applyProtection="1">
      <alignment horizontal="center" vertical="center" wrapText="1"/>
      <protection/>
    </xf>
    <xf numFmtId="14" fontId="1" fillId="37" borderId="10" xfId="60" applyNumberFormat="1" applyFont="1" applyFill="1" applyBorder="1" applyAlignment="1" applyProtection="1">
      <alignment horizontal="center" vertical="center" wrapText="1"/>
      <protection locked="0"/>
    </xf>
    <xf numFmtId="0" fontId="0" fillId="36" borderId="40" xfId="57" applyNumberFormat="1" applyFont="1" applyFill="1" applyBorder="1" applyAlignment="1" applyProtection="1">
      <alignment horizontal="center" vertical="center"/>
      <protection locked="0"/>
    </xf>
    <xf numFmtId="0" fontId="0"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Alignment="1">
      <alignment horizontal="right"/>
    </xf>
    <xf numFmtId="0" fontId="1" fillId="0" borderId="0" xfId="58" applyNumberFormat="1" applyFont="1" applyFill="1" applyBorder="1" applyAlignment="1" applyProtection="1">
      <alignment horizontal="left" vertical="center" wrapText="1"/>
      <protection locked="0"/>
    </xf>
    <xf numFmtId="0" fontId="5" fillId="0" borderId="0" xfId="58" applyNumberFormat="1" applyFont="1" applyFill="1" applyBorder="1" applyAlignment="1" applyProtection="1">
      <alignment horizontal="left" vertical="center" wrapText="1"/>
      <protection locked="0"/>
    </xf>
    <xf numFmtId="0" fontId="6" fillId="32" borderId="0" xfId="64" applyFont="1" applyFill="1" applyBorder="1" applyAlignment="1" applyProtection="1">
      <alignment horizontal="right" vertical="top" wrapText="1"/>
      <protection/>
    </xf>
    <xf numFmtId="0" fontId="12" fillId="0" borderId="0" xfId="0" applyFont="1" applyFill="1" applyBorder="1" applyAlignment="1">
      <alignment horizontal="center" wrapText="1"/>
    </xf>
    <xf numFmtId="0" fontId="0" fillId="0" borderId="0" xfId="0" applyBorder="1" applyAlignment="1">
      <alignment horizontal="center"/>
    </xf>
    <xf numFmtId="0" fontId="19" fillId="0" borderId="0" xfId="0" applyFont="1" applyFill="1" applyBorder="1" applyAlignment="1">
      <alignment horizontal="center" vertical="center" wrapText="1"/>
    </xf>
    <xf numFmtId="0" fontId="39" fillId="37" borderId="60" xfId="42" applyNumberFormat="1" applyFill="1" applyBorder="1" applyAlignment="1" applyProtection="1">
      <alignment horizontal="center" vertical="center" wrapText="1"/>
      <protection locked="0"/>
    </xf>
    <xf numFmtId="0" fontId="5" fillId="37" borderId="61" xfId="63" applyNumberFormat="1" applyFont="1" applyFill="1" applyBorder="1" applyAlignment="1" applyProtection="1">
      <alignment horizontal="center" vertical="center" wrapText="1"/>
      <protection locked="0"/>
    </xf>
    <xf numFmtId="0" fontId="6" fillId="32" borderId="15" xfId="62" applyFont="1" applyFill="1" applyBorder="1" applyAlignment="1" applyProtection="1">
      <alignment horizontal="center" vertical="center" wrapText="1"/>
      <protection/>
    </xf>
    <xf numFmtId="0" fontId="6" fillId="32" borderId="62" xfId="62" applyFont="1" applyFill="1" applyBorder="1" applyAlignment="1" applyProtection="1">
      <alignment horizontal="center" vertical="center" wrapText="1"/>
      <protection/>
    </xf>
    <xf numFmtId="0" fontId="6" fillId="32" borderId="63" xfId="62" applyFont="1" applyFill="1" applyBorder="1" applyAlignment="1" applyProtection="1">
      <alignment horizontal="center" vertical="center" wrapText="1"/>
      <protection/>
    </xf>
    <xf numFmtId="0" fontId="5" fillId="37" borderId="64" xfId="63" applyNumberFormat="1" applyFont="1" applyFill="1" applyBorder="1" applyAlignment="1" applyProtection="1">
      <alignment horizontal="center" vertical="center" wrapText="1"/>
      <protection locked="0"/>
    </xf>
    <xf numFmtId="0" fontId="5" fillId="37" borderId="65" xfId="63" applyNumberFormat="1" applyFont="1" applyFill="1" applyBorder="1" applyAlignment="1" applyProtection="1">
      <alignment horizontal="center" vertical="center" wrapText="1"/>
      <protection locked="0"/>
    </xf>
    <xf numFmtId="0" fontId="6" fillId="0" borderId="15" xfId="62" applyFont="1" applyFill="1" applyBorder="1" applyAlignment="1" applyProtection="1">
      <alignment horizontal="center" vertical="center" wrapText="1"/>
      <protection/>
    </xf>
    <xf numFmtId="0" fontId="6" fillId="0" borderId="62" xfId="62" applyFont="1" applyFill="1" applyBorder="1" applyAlignment="1" applyProtection="1">
      <alignment horizontal="center" vertical="center" wrapText="1"/>
      <protection/>
    </xf>
    <xf numFmtId="0" fontId="6" fillId="0" borderId="63" xfId="62" applyFont="1" applyFill="1" applyBorder="1" applyAlignment="1" applyProtection="1">
      <alignment horizontal="center" vertical="center" wrapText="1"/>
      <protection/>
    </xf>
    <xf numFmtId="49" fontId="5" fillId="37" borderId="60" xfId="62" applyNumberFormat="1" applyFont="1" applyFill="1" applyBorder="1" applyAlignment="1" applyProtection="1">
      <alignment horizontal="center" vertical="center" wrapText="1"/>
      <protection locked="0"/>
    </xf>
    <xf numFmtId="49" fontId="5" fillId="37" borderId="61" xfId="62" applyNumberFormat="1" applyFont="1" applyFill="1" applyBorder="1" applyAlignment="1" applyProtection="1">
      <alignment horizontal="center" vertical="center" wrapText="1"/>
      <protection locked="0"/>
    </xf>
    <xf numFmtId="165" fontId="5" fillId="37" borderId="64" xfId="63" applyNumberFormat="1" applyFont="1" applyFill="1" applyBorder="1" applyAlignment="1" applyProtection="1">
      <alignment horizontal="center" vertical="center" wrapText="1"/>
      <protection locked="0"/>
    </xf>
    <xf numFmtId="165" fontId="5" fillId="37" borderId="65" xfId="63" applyNumberFormat="1" applyFont="1" applyFill="1" applyBorder="1" applyAlignment="1" applyProtection="1">
      <alignment horizontal="center" vertical="center" wrapText="1"/>
      <protection locked="0"/>
    </xf>
    <xf numFmtId="49" fontId="5" fillId="4" borderId="64" xfId="63" applyNumberFormat="1" applyFont="1" applyFill="1" applyBorder="1" applyAlignment="1" applyProtection="1">
      <alignment horizontal="center" vertical="center" wrapText="1"/>
      <protection/>
    </xf>
    <xf numFmtId="49" fontId="5" fillId="4" borderId="65" xfId="63" applyNumberFormat="1" applyFont="1" applyFill="1" applyBorder="1" applyAlignment="1" applyProtection="1">
      <alignment horizontal="center" vertical="center" wrapText="1"/>
      <protection/>
    </xf>
    <xf numFmtId="49" fontId="5" fillId="4" borderId="60" xfId="63" applyNumberFormat="1" applyFont="1" applyFill="1" applyBorder="1" applyAlignment="1" applyProtection="1">
      <alignment horizontal="center" vertical="center" wrapText="1"/>
      <protection/>
    </xf>
    <xf numFmtId="49" fontId="5" fillId="4" borderId="61" xfId="63" applyNumberFormat="1" applyFont="1" applyFill="1" applyBorder="1" applyAlignment="1" applyProtection="1">
      <alignment horizontal="center" vertical="center" wrapText="1"/>
      <protection/>
    </xf>
    <xf numFmtId="0" fontId="6" fillId="32" borderId="0" xfId="62" applyFont="1" applyFill="1" applyBorder="1" applyAlignment="1" applyProtection="1">
      <alignment horizontal="center" vertical="center" wrapText="1"/>
      <protection/>
    </xf>
    <xf numFmtId="0" fontId="5" fillId="32" borderId="66" xfId="62" applyFont="1" applyFill="1" applyBorder="1" applyAlignment="1" applyProtection="1">
      <alignment horizontal="center" vertical="center" wrapText="1"/>
      <protection/>
    </xf>
    <xf numFmtId="0" fontId="5" fillId="32" borderId="0" xfId="62" applyFont="1" applyFill="1" applyBorder="1" applyAlignment="1" applyProtection="1">
      <alignment horizontal="center" vertical="center" wrapText="1"/>
      <protection/>
    </xf>
    <xf numFmtId="14" fontId="5" fillId="32" borderId="0" xfId="63" applyNumberFormat="1" applyFont="1" applyFill="1" applyBorder="1" applyAlignment="1" applyProtection="1">
      <alignment horizontal="center" vertical="center" wrapText="1"/>
      <protection/>
    </xf>
    <xf numFmtId="0" fontId="4" fillId="0" borderId="0" xfId="62" applyFont="1" applyFill="1" applyBorder="1" applyAlignment="1" applyProtection="1">
      <alignment horizontal="center" vertical="center" wrapText="1"/>
      <protection/>
    </xf>
    <xf numFmtId="0" fontId="5" fillId="4" borderId="62" xfId="63" applyNumberFormat="1" applyFont="1" applyFill="1" applyBorder="1" applyAlignment="1" applyProtection="1">
      <alignment horizontal="center" vertical="center" wrapText="1"/>
      <protection/>
    </xf>
    <xf numFmtId="0" fontId="5" fillId="4" borderId="63" xfId="63" applyNumberFormat="1" applyFont="1" applyFill="1" applyBorder="1" applyAlignment="1" applyProtection="1">
      <alignment horizontal="center" vertical="center" wrapText="1"/>
      <protection/>
    </xf>
    <xf numFmtId="0" fontId="19" fillId="33" borderId="18" xfId="0" applyFont="1" applyFill="1" applyBorder="1" applyAlignment="1">
      <alignment horizontal="center" vertical="top" wrapText="1"/>
    </xf>
    <xf numFmtId="0" fontId="19" fillId="33" borderId="27" xfId="0" applyFont="1" applyFill="1" applyBorder="1" applyAlignment="1">
      <alignment horizontal="center" vertical="top" wrapText="1"/>
    </xf>
    <xf numFmtId="0" fontId="19" fillId="33" borderId="23" xfId="0" applyFont="1" applyFill="1" applyBorder="1" applyAlignment="1">
      <alignment horizontal="center" vertical="top" wrapText="1"/>
    </xf>
    <xf numFmtId="0" fontId="19" fillId="33" borderId="19" xfId="0" applyFont="1" applyFill="1" applyBorder="1" applyAlignment="1">
      <alignment horizontal="center" vertical="center"/>
    </xf>
    <xf numFmtId="0" fontId="19" fillId="33" borderId="0" xfId="0" applyFont="1" applyFill="1" applyBorder="1" applyAlignment="1">
      <alignment horizontal="center" vertical="center"/>
    </xf>
    <xf numFmtId="0" fontId="19" fillId="33" borderId="20" xfId="0" applyFont="1" applyFill="1" applyBorder="1" applyAlignment="1">
      <alignment horizontal="center" vertical="center"/>
    </xf>
    <xf numFmtId="0" fontId="0" fillId="33" borderId="21" xfId="0" applyFill="1" applyBorder="1" applyAlignment="1">
      <alignment horizontal="center" wrapText="1"/>
    </xf>
    <xf numFmtId="0" fontId="0" fillId="33" borderId="43" xfId="0" applyFill="1" applyBorder="1" applyAlignment="1">
      <alignment horizontal="center" wrapText="1"/>
    </xf>
    <xf numFmtId="0" fontId="0" fillId="33" borderId="22" xfId="0" applyFill="1" applyBorder="1" applyAlignment="1">
      <alignment horizontal="center" wrapText="1"/>
    </xf>
    <xf numFmtId="0" fontId="5" fillId="0" borderId="0" xfId="42" applyFont="1" applyFill="1" applyBorder="1" applyAlignment="1" applyProtection="1">
      <alignment horizontal="left" vertical="top" wrapText="1"/>
      <protection/>
    </xf>
    <xf numFmtId="0" fontId="6" fillId="32" borderId="49" xfId="60" applyFont="1" applyFill="1" applyBorder="1" applyAlignment="1" applyProtection="1">
      <alignment horizontal="left" vertical="center" wrapText="1"/>
      <protection/>
    </xf>
    <xf numFmtId="0" fontId="6" fillId="32" borderId="51" xfId="60" applyFont="1" applyFill="1" applyBorder="1" applyAlignment="1" applyProtection="1">
      <alignment horizontal="left" vertical="center" wrapText="1"/>
      <protection/>
    </xf>
    <xf numFmtId="0" fontId="12" fillId="0" borderId="67" xfId="57" applyNumberFormat="1" applyFont="1" applyFill="1" applyBorder="1" applyAlignment="1" applyProtection="1">
      <alignment vertical="center" wrapText="1"/>
      <protection locked="0"/>
    </xf>
    <xf numFmtId="0" fontId="12" fillId="0" borderId="68" xfId="57" applyNumberFormat="1" applyFont="1" applyFill="1" applyBorder="1" applyAlignment="1" applyProtection="1">
      <alignment vertical="center" wrapText="1"/>
      <protection locked="0"/>
    </xf>
    <xf numFmtId="0" fontId="0" fillId="0" borderId="69" xfId="57" applyFill="1" applyBorder="1" applyAlignment="1" applyProtection="1">
      <alignment horizontal="center" vertical="center" wrapText="1"/>
      <protection/>
    </xf>
    <xf numFmtId="0" fontId="0" fillId="0" borderId="39" xfId="57" applyFill="1" applyBorder="1" applyAlignment="1" applyProtection="1">
      <alignment horizontal="center" vertical="center" wrapText="1"/>
      <protection/>
    </xf>
    <xf numFmtId="14" fontId="1" fillId="0" borderId="55" xfId="57" applyNumberFormat="1" applyFont="1" applyFill="1" applyBorder="1" applyAlignment="1" applyProtection="1">
      <alignment horizontal="center" vertical="center" wrapText="1"/>
      <protection locked="0"/>
    </xf>
    <xf numFmtId="14" fontId="1" fillId="0" borderId="56" xfId="57" applyNumberFormat="1" applyFont="1" applyFill="1" applyBorder="1" applyAlignment="1" applyProtection="1">
      <alignment horizontal="center" vertical="center" wrapText="1"/>
      <protection locked="0"/>
    </xf>
    <xf numFmtId="0" fontId="39" fillId="4" borderId="70" xfId="42" applyNumberFormat="1" applyFill="1" applyBorder="1" applyAlignment="1" applyProtection="1">
      <alignment horizontal="left" vertical="center"/>
      <protection/>
    </xf>
    <xf numFmtId="0" fontId="0" fillId="4" borderId="71" xfId="0" applyNumberFormat="1" applyFill="1" applyBorder="1" applyAlignment="1" applyProtection="1">
      <alignment horizontal="left" vertical="center"/>
      <protection/>
    </xf>
    <xf numFmtId="0" fontId="0" fillId="37" borderId="24" xfId="0" applyNumberFormat="1" applyFill="1" applyBorder="1" applyAlignment="1" applyProtection="1">
      <alignment horizontal="left" vertical="center" wrapText="1"/>
      <protection locked="0"/>
    </xf>
    <xf numFmtId="0" fontId="0" fillId="37" borderId="26" xfId="0" applyNumberFormat="1" applyFill="1" applyBorder="1" applyAlignment="1" applyProtection="1">
      <alignment horizontal="left" vertical="center" wrapText="1"/>
      <protection locked="0"/>
    </xf>
    <xf numFmtId="0" fontId="0" fillId="37" borderId="25" xfId="0" applyNumberFormat="1" applyFill="1" applyBorder="1" applyAlignment="1" applyProtection="1">
      <alignment horizontal="left" vertical="center" wrapText="1"/>
      <protection locked="0"/>
    </xf>
    <xf numFmtId="0" fontId="0" fillId="0" borderId="72" xfId="57" applyFill="1" applyBorder="1" applyAlignment="1" applyProtection="1">
      <alignment horizontal="center" vertical="center" wrapText="1"/>
      <protection/>
    </xf>
    <xf numFmtId="14" fontId="1" fillId="0" borderId="73" xfId="57" applyNumberFormat="1" applyFont="1" applyFill="1" applyBorder="1" applyAlignment="1" applyProtection="1">
      <alignment horizontal="center" vertical="center" wrapText="1"/>
      <protection locked="0"/>
    </xf>
    <xf numFmtId="14" fontId="1" fillId="0" borderId="74" xfId="57" applyNumberFormat="1" applyFont="1" applyFill="1" applyBorder="1" applyAlignment="1" applyProtection="1">
      <alignment horizontal="center" vertical="center" wrapText="1"/>
      <protection locked="0"/>
    </xf>
    <xf numFmtId="0" fontId="0" fillId="37" borderId="70" xfId="0" applyNumberFormat="1" applyFill="1" applyBorder="1" applyAlignment="1" applyProtection="1">
      <alignment horizontal="center" vertical="center"/>
      <protection locked="0"/>
    </xf>
    <xf numFmtId="0" fontId="0" fillId="37" borderId="71" xfId="0" applyNumberFormat="1" applyFill="1" applyBorder="1" applyAlignment="1" applyProtection="1">
      <alignment horizontal="center" vertical="center"/>
      <protection locked="0"/>
    </xf>
    <xf numFmtId="0" fontId="19" fillId="0" borderId="0" xfId="0" applyFont="1" applyFill="1" applyBorder="1" applyAlignment="1">
      <alignment horizontal="center" wrapText="1"/>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2 2" xfId="53"/>
    <cellStyle name="Обычный 2" xfId="54"/>
    <cellStyle name="Обычный 2 2" xfId="55"/>
    <cellStyle name="Обычный 3" xfId="56"/>
    <cellStyle name="Обычный 4" xfId="57"/>
    <cellStyle name="Обычный_KV.ITOG.4.78(v1.0)" xfId="58"/>
    <cellStyle name="Обычный_PRIL1.ELECTR" xfId="59"/>
    <cellStyle name="Обычный_RESP.INFO" xfId="60"/>
    <cellStyle name="Обычный_WARM.TOPL.Q1.2010" xfId="61"/>
    <cellStyle name="Обычный_ЖКУ_проект3" xfId="62"/>
    <cellStyle name="Обычный_форма 1 водопровод для орг" xfId="63"/>
    <cellStyle name="Обычный_Формы 2-РЭК и  3-РЭК " xfId="64"/>
    <cellStyle name="Followed Hyperlink" xfId="65"/>
    <cellStyle name="Плохой" xfId="66"/>
    <cellStyle name="Пояснение" xfId="67"/>
    <cellStyle name="Примечание" xfId="68"/>
    <cellStyle name="Percent" xfId="69"/>
    <cellStyle name="Связанная ячейка" xfId="70"/>
    <cellStyle name="Текст предупреждения" xfId="71"/>
    <cellStyle name="Comma" xfId="72"/>
    <cellStyle name="Comma [0]" xfId="73"/>
    <cellStyle name="Финансовый 3 8" xfId="74"/>
    <cellStyle name="Хороший"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133350</xdr:rowOff>
    </xdr:from>
    <xdr:to>
      <xdr:col>7</xdr:col>
      <xdr:colOff>0</xdr:colOff>
      <xdr:row>26</xdr:row>
      <xdr:rowOff>19050</xdr:rowOff>
    </xdr:to>
    <xdr:sp>
      <xdr:nvSpPr>
        <xdr:cNvPr id="1" name="Скругленный прямоугольник 1"/>
        <xdr:cNvSpPr>
          <a:spLocks/>
        </xdr:cNvSpPr>
      </xdr:nvSpPr>
      <xdr:spPr>
        <a:xfrm>
          <a:off x="1219200" y="1400175"/>
          <a:ext cx="6515100" cy="6353175"/>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581025</xdr:colOff>
      <xdr:row>6</xdr:row>
      <xdr:rowOff>142875</xdr:rowOff>
    </xdr:from>
    <xdr:to>
      <xdr:col>7</xdr:col>
      <xdr:colOff>19050</xdr:colOff>
      <xdr:row>9</xdr:row>
      <xdr:rowOff>9525</xdr:rowOff>
    </xdr:to>
    <xdr:sp>
      <xdr:nvSpPr>
        <xdr:cNvPr id="2" name="Скругленный прямоугольник 2"/>
        <xdr:cNvSpPr>
          <a:spLocks/>
        </xdr:cNvSpPr>
      </xdr:nvSpPr>
      <xdr:spPr>
        <a:xfrm>
          <a:off x="1190625" y="571500"/>
          <a:ext cx="6562725" cy="561975"/>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21</xdr:row>
      <xdr:rowOff>0</xdr:rowOff>
    </xdr:from>
    <xdr:to>
      <xdr:col>7</xdr:col>
      <xdr:colOff>0</xdr:colOff>
      <xdr:row>23</xdr:row>
      <xdr:rowOff>0</xdr:rowOff>
    </xdr:to>
    <xdr:sp>
      <xdr:nvSpPr>
        <xdr:cNvPr id="1" name="Скругленный прямоугольник 9"/>
        <xdr:cNvSpPr>
          <a:spLocks/>
        </xdr:cNvSpPr>
      </xdr:nvSpPr>
      <xdr:spPr>
        <a:xfrm>
          <a:off x="1514475" y="4695825"/>
          <a:ext cx="5943600" cy="6381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0</xdr:colOff>
      <xdr:row>9</xdr:row>
      <xdr:rowOff>114300</xdr:rowOff>
    </xdr:from>
    <xdr:to>
      <xdr:col>8</xdr:col>
      <xdr:colOff>19050</xdr:colOff>
      <xdr:row>37</xdr:row>
      <xdr:rowOff>114300</xdr:rowOff>
    </xdr:to>
    <xdr:sp>
      <xdr:nvSpPr>
        <xdr:cNvPr id="2" name="Скругленный прямоугольник 6"/>
        <xdr:cNvSpPr>
          <a:spLocks/>
        </xdr:cNvSpPr>
      </xdr:nvSpPr>
      <xdr:spPr>
        <a:xfrm>
          <a:off x="1047750" y="1362075"/>
          <a:ext cx="6905625" cy="5972175"/>
        </a:xfrm>
        <a:prstGeom prst="roundRect">
          <a:avLst/>
        </a:prstGeom>
        <a:noFill/>
        <a:ln w="1587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11</xdr:row>
      <xdr:rowOff>9525</xdr:rowOff>
    </xdr:from>
    <xdr:to>
      <xdr:col>7</xdr:col>
      <xdr:colOff>9525</xdr:colOff>
      <xdr:row>11</xdr:row>
      <xdr:rowOff>495300</xdr:rowOff>
    </xdr:to>
    <xdr:sp>
      <xdr:nvSpPr>
        <xdr:cNvPr id="3" name="Скругленный прямоугольник 7"/>
        <xdr:cNvSpPr>
          <a:spLocks/>
        </xdr:cNvSpPr>
      </xdr:nvSpPr>
      <xdr:spPr>
        <a:xfrm>
          <a:off x="1514475" y="1590675"/>
          <a:ext cx="5953125" cy="4857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2</xdr:col>
      <xdr:colOff>1028700</xdr:colOff>
      <xdr:row>5</xdr:row>
      <xdr:rowOff>152400</xdr:rowOff>
    </xdr:from>
    <xdr:to>
      <xdr:col>8</xdr:col>
      <xdr:colOff>19050</xdr:colOff>
      <xdr:row>6</xdr:row>
      <xdr:rowOff>371475</xdr:rowOff>
    </xdr:to>
    <xdr:sp>
      <xdr:nvSpPr>
        <xdr:cNvPr id="4" name="Скругленный прямоугольник 5"/>
        <xdr:cNvSpPr>
          <a:spLocks/>
        </xdr:cNvSpPr>
      </xdr:nvSpPr>
      <xdr:spPr>
        <a:xfrm>
          <a:off x="1028700" y="514350"/>
          <a:ext cx="6924675" cy="40005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13</xdr:row>
      <xdr:rowOff>9525</xdr:rowOff>
    </xdr:from>
    <xdr:to>
      <xdr:col>7</xdr:col>
      <xdr:colOff>0</xdr:colOff>
      <xdr:row>16</xdr:row>
      <xdr:rowOff>0</xdr:rowOff>
    </xdr:to>
    <xdr:sp>
      <xdr:nvSpPr>
        <xdr:cNvPr id="5" name="Скругленный прямоугольник 8"/>
        <xdr:cNvSpPr>
          <a:spLocks/>
        </xdr:cNvSpPr>
      </xdr:nvSpPr>
      <xdr:spPr>
        <a:xfrm>
          <a:off x="1524000" y="2286000"/>
          <a:ext cx="5934075" cy="10477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31</xdr:row>
      <xdr:rowOff>190500</xdr:rowOff>
    </xdr:from>
    <xdr:to>
      <xdr:col>7</xdr:col>
      <xdr:colOff>9525</xdr:colOff>
      <xdr:row>36</xdr:row>
      <xdr:rowOff>342900</xdr:rowOff>
    </xdr:to>
    <xdr:sp>
      <xdr:nvSpPr>
        <xdr:cNvPr id="6" name="Скругленный прямоугольник 13"/>
        <xdr:cNvSpPr>
          <a:spLocks/>
        </xdr:cNvSpPr>
      </xdr:nvSpPr>
      <xdr:spPr>
        <a:xfrm>
          <a:off x="1514475" y="5524500"/>
          <a:ext cx="5953125" cy="16859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17</xdr:row>
      <xdr:rowOff>0</xdr:rowOff>
    </xdr:from>
    <xdr:to>
      <xdr:col>7</xdr:col>
      <xdr:colOff>0</xdr:colOff>
      <xdr:row>20</xdr:row>
      <xdr:rowOff>0</xdr:rowOff>
    </xdr:to>
    <xdr:sp>
      <xdr:nvSpPr>
        <xdr:cNvPr id="7" name="Скругленный прямоугольник 17"/>
        <xdr:cNvSpPr>
          <a:spLocks/>
        </xdr:cNvSpPr>
      </xdr:nvSpPr>
      <xdr:spPr>
        <a:xfrm>
          <a:off x="1514475" y="3524250"/>
          <a:ext cx="5943600" cy="99060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38100</xdr:colOff>
      <xdr:row>19</xdr:row>
      <xdr:rowOff>0</xdr:rowOff>
    </xdr:from>
    <xdr:ext cx="190500" cy="142875"/>
    <xdr:grpSp>
      <xdr:nvGrpSpPr>
        <xdr:cNvPr id="1" name="shCalendar" hidden="1"/>
        <xdr:cNvGrpSpPr>
          <a:grpSpLocks/>
        </xdr:cNvGrpSpPr>
      </xdr:nvGrpSpPr>
      <xdr:grpSpPr>
        <a:xfrm>
          <a:off x="8143875" y="3514725"/>
          <a:ext cx="190500" cy="142875"/>
          <a:chOff x="13896191" y="1813753"/>
          <a:chExt cx="211023" cy="178845"/>
        </a:xfrm>
        <a:solidFill>
          <a:srgbClr val="FFFFFF"/>
        </a:solidFill>
      </xdr:grpSpPr>
      <xdr:sp macro="[1]!modfrmDateChoose.CalendarShow">
        <xdr:nvSpPr>
          <xdr:cNvPr id="2"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Tahoma"/>
                <a:ea typeface="Tahoma"/>
                <a:cs typeface="Tahoma"/>
              </a:rPr>
              <a:t/>
            </a:r>
          </a:p>
        </xdr:txBody>
      </xdr:sp>
      <xdr:pic macro="[1]!modfrmDateChoose.CalendarShow">
        <xdr:nvPicPr>
          <xdr:cNvPr id="3"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4</xdr:row>
      <xdr:rowOff>133350</xdr:rowOff>
    </xdr:from>
    <xdr:to>
      <xdr:col>7</xdr:col>
      <xdr:colOff>609600</xdr:colOff>
      <xdr:row>7</xdr:row>
      <xdr:rowOff>19050</xdr:rowOff>
    </xdr:to>
    <xdr:sp>
      <xdr:nvSpPr>
        <xdr:cNvPr id="1" name="Скругленный прямоугольник 1"/>
        <xdr:cNvSpPr>
          <a:spLocks/>
        </xdr:cNvSpPr>
      </xdr:nvSpPr>
      <xdr:spPr>
        <a:xfrm>
          <a:off x="600075" y="276225"/>
          <a:ext cx="7724775" cy="41910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esktop\&#1058;&#1077;&#1082;&#1091;&#1097;&#1080;&#1077;\w_\14-10\&#1056;&#1045;&#1051;&#1048;&#1047;\OPEN.INFO.ORG.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Сотрудники"/>
      <sheetName val="Карточка организации"/>
      <sheetName val="Комментарии"/>
      <sheetName val="Проверка"/>
      <sheetName val="modHyp"/>
      <sheetName val="modInfo"/>
      <sheetName val="modfrmCheckUpdates"/>
      <sheetName val="modfrmDateChoose"/>
      <sheetName val="TEHSHEET"/>
      <sheetName val="AllSheetsInThisWorkbook"/>
      <sheetName val="modUpdTemplMain"/>
      <sheetName val="REESTR_ORG_TRANSPORT"/>
      <sheetName val="REESTR_ORG_OTHER"/>
      <sheetName val="REESTR_ORG_VO"/>
      <sheetName val="REESTR_ORG_GAS"/>
      <sheetName val="REESTR_ORG_GVS"/>
      <sheetName val="REESTR_ORG_WARM"/>
      <sheetName val="REESTR_ORG_TBO"/>
      <sheetName val="REESTR_ORG_VS"/>
      <sheetName val="REESTR_ORG_EE"/>
      <sheetName val="REESTR_FILTERED"/>
      <sheetName val="REESTR_MO"/>
      <sheetName val="modProv"/>
      <sheetName val="modCommandButton"/>
      <sheetName val="modReestr"/>
      <sheetName val="modList00"/>
      <sheetName val="modfrmReestr"/>
      <sheetName val="modList02"/>
      <sheetName val="modfrmRezimChoose"/>
    </sheetNames>
    <definedNames>
      <definedName name="modfrmDateChoose.CalendarShow"/>
    </defined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gov.spb.ru/gov/otrasl/energ_kom/"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_01">
    <tabColor rgb="FFFF0000"/>
  </sheetPr>
  <dimension ref="B1:V42"/>
  <sheetViews>
    <sheetView showGridLines="0" zoomScalePageLayoutView="0" workbookViewId="0" topLeftCell="A1">
      <selection activeCell="A1" sqref="A1"/>
    </sheetView>
  </sheetViews>
  <sheetFormatPr defaultColWidth="9.140625" defaultRowHeight="11.25"/>
  <cols>
    <col min="1" max="1" width="9.140625" style="1" customWidth="1"/>
    <col min="2" max="2" width="17.140625" style="83" customWidth="1"/>
    <col min="3" max="3" width="25.28125" style="1" customWidth="1"/>
    <col min="4" max="4" width="12.8515625" style="1" customWidth="1"/>
    <col min="5" max="7" width="10.00390625" style="1" customWidth="1"/>
    <col min="8" max="8" width="11.00390625" style="1" customWidth="1"/>
    <col min="9" max="9" width="24.7109375" style="1" bestFit="1" customWidth="1"/>
    <col min="10" max="10" width="10.140625" style="1" customWidth="1"/>
    <col min="11" max="11" width="11.00390625" style="1" customWidth="1"/>
    <col min="12" max="13" width="11.57421875" style="1" customWidth="1"/>
    <col min="14" max="14" width="16.7109375" style="1" customWidth="1"/>
    <col min="15" max="20" width="16.00390625" style="1" customWidth="1"/>
    <col min="21" max="16384" width="9.140625" style="1" customWidth="1"/>
  </cols>
  <sheetData>
    <row r="1" spans="2:13" ht="12" thickBot="1">
      <c r="B1" s="89" t="s">
        <v>87</v>
      </c>
      <c r="C1" s="91" t="s">
        <v>294</v>
      </c>
      <c r="E1" s="118" t="s">
        <v>6</v>
      </c>
      <c r="F1" s="119" t="s">
        <v>146</v>
      </c>
      <c r="G1" s="119" t="s">
        <v>246</v>
      </c>
      <c r="I1" s="103" t="s">
        <v>2</v>
      </c>
      <c r="J1" s="104" t="s">
        <v>244</v>
      </c>
      <c r="L1" t="s">
        <v>286</v>
      </c>
      <c r="M1" s="85" t="s">
        <v>293</v>
      </c>
    </row>
    <row r="2" spans="2:13" ht="15">
      <c r="B2" s="90" t="s">
        <v>0</v>
      </c>
      <c r="C2" s="91" t="s">
        <v>294</v>
      </c>
      <c r="E2" s="113">
        <v>2012</v>
      </c>
      <c r="F2" s="114" t="s">
        <v>147</v>
      </c>
      <c r="G2" s="116" t="s">
        <v>161</v>
      </c>
      <c r="I2" s="111" t="s">
        <v>239</v>
      </c>
      <c r="J2" s="102">
        <v>2</v>
      </c>
      <c r="L2" s="155" t="s">
        <v>284</v>
      </c>
      <c r="M2" s="155" t="s">
        <v>292</v>
      </c>
    </row>
    <row r="3" spans="2:12" ht="15.75" thickBot="1">
      <c r="B3" s="90" t="s">
        <v>21</v>
      </c>
      <c r="C3" s="91" t="s">
        <v>295</v>
      </c>
      <c r="E3" s="96">
        <v>2013</v>
      </c>
      <c r="F3" s="114" t="s">
        <v>148</v>
      </c>
      <c r="G3" s="117" t="s">
        <v>162</v>
      </c>
      <c r="I3" s="110" t="s">
        <v>16</v>
      </c>
      <c r="J3" s="101">
        <v>-1</v>
      </c>
      <c r="L3" s="155" t="s">
        <v>285</v>
      </c>
    </row>
    <row r="4" spans="2:10" ht="11.25">
      <c r="B4" s="90" t="s">
        <v>1</v>
      </c>
      <c r="C4" s="91" t="s">
        <v>395</v>
      </c>
      <c r="E4" s="96">
        <v>2014</v>
      </c>
      <c r="F4" s="114" t="s">
        <v>149</v>
      </c>
      <c r="I4" s="99" t="s">
        <v>241</v>
      </c>
      <c r="J4" s="100">
        <v>2</v>
      </c>
    </row>
    <row r="5" spans="2:10" ht="11.25">
      <c r="B5" s="90" t="s">
        <v>15</v>
      </c>
      <c r="C5" s="92" t="s">
        <v>268</v>
      </c>
      <c r="E5" s="96">
        <v>2015</v>
      </c>
      <c r="F5" s="114" t="s">
        <v>150</v>
      </c>
      <c r="I5" s="99" t="s">
        <v>240</v>
      </c>
      <c r="J5" s="100">
        <v>2</v>
      </c>
    </row>
    <row r="6" spans="2:10" ht="11.25">
      <c r="B6" s="90" t="s">
        <v>22</v>
      </c>
      <c r="C6" s="93" t="str">
        <f>Титульный!F14</f>
        <v>АО "Интер РАО - Электрогенерация" (филиал "Северо-Западная ТЭЦ")</v>
      </c>
      <c r="E6" s="96">
        <v>2016</v>
      </c>
      <c r="F6" s="114" t="s">
        <v>151</v>
      </c>
      <c r="I6" s="99" t="s">
        <v>242</v>
      </c>
      <c r="J6" s="100">
        <v>2</v>
      </c>
    </row>
    <row r="7" spans="2:10" ht="11.25">
      <c r="B7" s="90" t="s">
        <v>23</v>
      </c>
      <c r="C7" s="93">
        <f>YEAR_PERIOD</f>
        <v>2016</v>
      </c>
      <c r="E7" s="96">
        <v>2017</v>
      </c>
      <c r="F7" s="114" t="s">
        <v>152</v>
      </c>
      <c r="I7" s="99" t="s">
        <v>243</v>
      </c>
      <c r="J7" s="100">
        <v>-1</v>
      </c>
    </row>
    <row r="8" spans="2:10" ht="11.25">
      <c r="B8" s="90" t="s">
        <v>25</v>
      </c>
      <c r="C8" s="92" t="s">
        <v>6</v>
      </c>
      <c r="E8" s="96">
        <v>2018</v>
      </c>
      <c r="F8" s="114" t="s">
        <v>153</v>
      </c>
      <c r="I8" s="99" t="s">
        <v>297</v>
      </c>
      <c r="J8" s="100">
        <v>-1</v>
      </c>
    </row>
    <row r="9" spans="2:10" ht="12" thickBot="1">
      <c r="B9" s="94" t="s">
        <v>24</v>
      </c>
      <c r="C9" s="95">
        <f>PF</f>
        <v>0</v>
      </c>
      <c r="E9" s="96">
        <v>2019</v>
      </c>
      <c r="F9" s="114" t="s">
        <v>154</v>
      </c>
      <c r="I9" s="99" t="s">
        <v>276</v>
      </c>
      <c r="J9" s="100">
        <v>-1</v>
      </c>
    </row>
    <row r="10" spans="3:10" ht="12" thickBot="1">
      <c r="C10" s="39"/>
      <c r="E10" s="97">
        <v>2020</v>
      </c>
      <c r="F10" s="114" t="s">
        <v>155</v>
      </c>
      <c r="I10" s="110" t="s">
        <v>245</v>
      </c>
      <c r="J10" s="112">
        <v>-1</v>
      </c>
    </row>
    <row r="11" ht="11.25">
      <c r="F11" s="114" t="s">
        <v>156</v>
      </c>
    </row>
    <row r="12" ht="11.25">
      <c r="F12" s="114" t="s">
        <v>157</v>
      </c>
    </row>
    <row r="13" ht="12" thickBot="1">
      <c r="F13" s="115" t="s">
        <v>158</v>
      </c>
    </row>
    <row r="14" ht="12" thickBot="1"/>
    <row r="15" spans="2:5" ht="12" thickBot="1">
      <c r="B15" s="105" t="s">
        <v>261</v>
      </c>
      <c r="C15" s="106" t="s">
        <v>254</v>
      </c>
      <c r="D15" s="106" t="s">
        <v>260</v>
      </c>
      <c r="E15" s="107" t="s">
        <v>20</v>
      </c>
    </row>
    <row r="16" spans="2:5" ht="22.5">
      <c r="B16" s="89" t="s">
        <v>22</v>
      </c>
      <c r="C16" s="109" t="s">
        <v>3</v>
      </c>
      <c r="D16" s="109" t="s">
        <v>245</v>
      </c>
      <c r="E16" s="102">
        <v>2</v>
      </c>
    </row>
    <row r="17" spans="2:5" ht="11.25">
      <c r="B17" s="90" t="s">
        <v>247</v>
      </c>
      <c r="C17" s="108" t="s">
        <v>4</v>
      </c>
      <c r="D17" s="108" t="s">
        <v>245</v>
      </c>
      <c r="E17" s="98">
        <v>2</v>
      </c>
    </row>
    <row r="18" spans="2:5" ht="11.25">
      <c r="B18" s="90" t="s">
        <v>248</v>
      </c>
      <c r="C18" s="108" t="s">
        <v>5</v>
      </c>
      <c r="D18" s="108" t="s">
        <v>245</v>
      </c>
      <c r="E18" s="98">
        <v>2</v>
      </c>
    </row>
    <row r="19" spans="2:9" ht="11.25">
      <c r="B19" s="90" t="s">
        <v>249</v>
      </c>
      <c r="C19" s="108" t="s">
        <v>6</v>
      </c>
      <c r="D19" s="108" t="s">
        <v>245</v>
      </c>
      <c r="E19" s="98">
        <v>2</v>
      </c>
      <c r="I19" s="66"/>
    </row>
    <row r="20" spans="2:22" ht="11.25">
      <c r="B20" s="90" t="s">
        <v>250</v>
      </c>
      <c r="C20" s="108" t="s">
        <v>255</v>
      </c>
      <c r="D20" s="108" t="s">
        <v>245</v>
      </c>
      <c r="E20" s="98">
        <v>2</v>
      </c>
      <c r="I20" s="66"/>
      <c r="L20" s="60"/>
      <c r="M20" s="67"/>
      <c r="N20" s="67"/>
      <c r="O20" s="60"/>
      <c r="P20" s="60"/>
      <c r="Q20" s="60"/>
      <c r="R20" s="60"/>
      <c r="S20" s="60"/>
      <c r="T20" s="60"/>
      <c r="U20" s="60"/>
      <c r="V20" s="60"/>
    </row>
    <row r="21" spans="2:5" ht="11.25">
      <c r="B21" s="90" t="s">
        <v>251</v>
      </c>
      <c r="C21" s="108" t="s">
        <v>256</v>
      </c>
      <c r="D21" s="108" t="s">
        <v>245</v>
      </c>
      <c r="E21" s="98">
        <v>2</v>
      </c>
    </row>
    <row r="22" spans="2:5" ht="22.5">
      <c r="B22" s="90" t="s">
        <v>253</v>
      </c>
      <c r="C22" s="108" t="s">
        <v>258</v>
      </c>
      <c r="D22" s="108" t="s">
        <v>245</v>
      </c>
      <c r="E22" s="98">
        <v>2</v>
      </c>
    </row>
    <row r="23" spans="2:5" ht="11.25">
      <c r="B23" s="90" t="s">
        <v>252</v>
      </c>
      <c r="C23" s="108" t="s">
        <v>257</v>
      </c>
      <c r="D23" s="108" t="s">
        <v>245</v>
      </c>
      <c r="E23" s="98">
        <v>2</v>
      </c>
    </row>
    <row r="24" spans="2:5" ht="22.5">
      <c r="B24" s="90" t="s">
        <v>298</v>
      </c>
      <c r="C24" s="108" t="s">
        <v>296</v>
      </c>
      <c r="D24" s="108" t="s">
        <v>245</v>
      </c>
      <c r="E24" s="98">
        <v>2</v>
      </c>
    </row>
    <row r="25" spans="2:5" ht="12" thickBot="1">
      <c r="B25" s="90" t="s">
        <v>290</v>
      </c>
      <c r="C25" s="108" t="s">
        <v>283</v>
      </c>
      <c r="D25" s="108" t="s">
        <v>245</v>
      </c>
      <c r="E25" s="98">
        <v>2</v>
      </c>
    </row>
    <row r="26" spans="2:22" ht="12" thickBot="1">
      <c r="B26" s="105"/>
      <c r="C26" s="153"/>
      <c r="D26" s="153"/>
      <c r="E26" s="154"/>
      <c r="L26" s="62"/>
      <c r="M26" s="62"/>
      <c r="N26" s="62"/>
      <c r="O26" s="62"/>
      <c r="P26" s="62"/>
      <c r="Q26" s="62"/>
      <c r="R26" s="62"/>
      <c r="S26" s="62"/>
      <c r="T26" s="62"/>
      <c r="U26" s="62"/>
      <c r="V26" s="62"/>
    </row>
    <row r="27" spans="9:22" ht="11.25">
      <c r="I27" s="59"/>
      <c r="L27" s="60"/>
      <c r="M27" s="67"/>
      <c r="N27" s="67"/>
      <c r="O27" s="60"/>
      <c r="P27" s="60"/>
      <c r="Q27" s="60"/>
      <c r="R27" s="60"/>
      <c r="S27" s="60"/>
      <c r="T27" s="60"/>
      <c r="U27" s="60"/>
      <c r="V27" s="60"/>
    </row>
    <row r="28" spans="7:20" ht="11.25">
      <c r="G28" s="59"/>
      <c r="H28" s="229"/>
      <c r="I28" s="59"/>
      <c r="K28" s="61"/>
      <c r="L28" s="62"/>
      <c r="M28" s="62"/>
      <c r="N28" s="62"/>
      <c r="O28" s="62"/>
      <c r="P28" s="62"/>
      <c r="Q28" s="62"/>
      <c r="R28" s="62"/>
      <c r="S28" s="62"/>
      <c r="T28" s="62"/>
    </row>
    <row r="29" spans="7:20" ht="11.25">
      <c r="G29" s="63"/>
      <c r="H29" s="229"/>
      <c r="I29" s="66"/>
      <c r="K29" s="64"/>
      <c r="L29" s="65"/>
      <c r="M29" s="65"/>
      <c r="N29" s="65"/>
      <c r="O29" s="65"/>
      <c r="P29" s="65"/>
      <c r="Q29" s="65"/>
      <c r="R29" s="65"/>
      <c r="S29" s="65"/>
      <c r="T29" s="65"/>
    </row>
    <row r="30" spans="7:20" ht="11.25">
      <c r="G30" s="63"/>
      <c r="H30" s="229"/>
      <c r="K30" s="64"/>
      <c r="L30" s="65"/>
      <c r="M30" s="65"/>
      <c r="N30" s="65"/>
      <c r="O30" s="65"/>
      <c r="P30" s="65"/>
      <c r="Q30" s="65"/>
      <c r="R30" s="65"/>
      <c r="S30" s="65"/>
      <c r="T30" s="65"/>
    </row>
    <row r="31" spans="7:20" ht="11.25">
      <c r="G31" s="66"/>
      <c r="H31" s="229"/>
      <c r="K31" s="61"/>
      <c r="L31" s="67"/>
      <c r="M31" s="60"/>
      <c r="N31" s="60"/>
      <c r="O31" s="60"/>
      <c r="P31" s="60"/>
      <c r="Q31" s="60"/>
      <c r="R31" s="60"/>
      <c r="S31" s="60"/>
      <c r="T31" s="60"/>
    </row>
    <row r="32" spans="7:20" ht="11.25">
      <c r="G32" s="230"/>
      <c r="H32" s="230"/>
      <c r="K32" s="60"/>
      <c r="L32" s="62"/>
      <c r="M32" s="62"/>
      <c r="N32" s="62"/>
      <c r="O32" s="62"/>
      <c r="P32" s="62"/>
      <c r="Q32" s="62"/>
      <c r="R32" s="62"/>
      <c r="S32" s="62"/>
      <c r="T32" s="62"/>
    </row>
    <row r="33" spans="7:20" ht="11.25">
      <c r="G33" s="59"/>
      <c r="H33" s="68"/>
      <c r="K33" s="61"/>
      <c r="L33" s="62"/>
      <c r="M33" s="62"/>
      <c r="N33" s="62"/>
      <c r="O33" s="62"/>
      <c r="P33" s="62"/>
      <c r="Q33" s="62"/>
      <c r="R33" s="62"/>
      <c r="S33" s="62"/>
      <c r="T33" s="62"/>
    </row>
    <row r="34" spans="7:20" ht="11.25">
      <c r="G34" s="63"/>
      <c r="H34" s="68"/>
      <c r="K34" s="64"/>
      <c r="L34" s="65"/>
      <c r="M34" s="65"/>
      <c r="N34" s="65"/>
      <c r="O34" s="65"/>
      <c r="P34" s="65"/>
      <c r="Q34" s="65"/>
      <c r="R34" s="65"/>
      <c r="S34" s="65"/>
      <c r="T34" s="65"/>
    </row>
    <row r="35" spans="7:20" ht="11.25">
      <c r="G35" s="63"/>
      <c r="H35" s="68"/>
      <c r="K35" s="64"/>
      <c r="L35" s="65"/>
      <c r="M35" s="65"/>
      <c r="N35" s="65"/>
      <c r="O35" s="65"/>
      <c r="P35" s="65"/>
      <c r="Q35" s="65"/>
      <c r="R35" s="65"/>
      <c r="S35" s="65"/>
      <c r="T35" s="65"/>
    </row>
    <row r="36" spans="7:20" ht="11.25">
      <c r="G36" s="66"/>
      <c r="H36" s="68"/>
      <c r="K36" s="61"/>
      <c r="L36" s="67"/>
      <c r="M36" s="60"/>
      <c r="N36" s="60"/>
      <c r="O36" s="60"/>
      <c r="P36" s="60"/>
      <c r="Q36" s="60"/>
      <c r="R36" s="60"/>
      <c r="S36" s="60"/>
      <c r="T36" s="60"/>
    </row>
    <row r="37" spans="7:20" ht="11.25">
      <c r="G37" s="58"/>
      <c r="H37" s="68"/>
      <c r="K37" s="60"/>
      <c r="L37" s="62"/>
      <c r="M37" s="62"/>
      <c r="N37" s="62"/>
      <c r="O37" s="62"/>
      <c r="P37" s="62"/>
      <c r="Q37" s="62"/>
      <c r="R37" s="62"/>
      <c r="S37" s="62"/>
      <c r="T37" s="62"/>
    </row>
    <row r="38" spans="7:20" ht="11.25">
      <c r="G38" s="59"/>
      <c r="H38" s="68"/>
      <c r="K38" s="61"/>
      <c r="L38" s="62"/>
      <c r="M38" s="62"/>
      <c r="N38" s="62"/>
      <c r="O38" s="62"/>
      <c r="P38" s="62"/>
      <c r="Q38" s="62"/>
      <c r="R38" s="62"/>
      <c r="S38" s="62"/>
      <c r="T38" s="62"/>
    </row>
    <row r="39" spans="7:20" ht="11.25">
      <c r="G39" s="63"/>
      <c r="H39" s="68"/>
      <c r="K39" s="64"/>
      <c r="L39" s="65"/>
      <c r="M39" s="65"/>
      <c r="N39" s="65"/>
      <c r="O39" s="65"/>
      <c r="P39" s="65"/>
      <c r="Q39" s="65"/>
      <c r="R39" s="65"/>
      <c r="S39" s="65"/>
      <c r="T39" s="65"/>
    </row>
    <row r="40" spans="7:20" ht="11.25">
      <c r="G40" s="63"/>
      <c r="H40" s="68"/>
      <c r="K40" s="64"/>
      <c r="L40" s="65"/>
      <c r="M40" s="65"/>
      <c r="N40" s="65"/>
      <c r="O40" s="65"/>
      <c r="P40" s="65"/>
      <c r="Q40" s="65"/>
      <c r="R40" s="65"/>
      <c r="S40" s="65"/>
      <c r="T40" s="65"/>
    </row>
    <row r="41" spans="7:20" ht="11.25">
      <c r="G41" s="66"/>
      <c r="H41" s="68"/>
      <c r="K41" s="61"/>
      <c r="L41" s="67"/>
      <c r="M41" s="60"/>
      <c r="N41" s="60"/>
      <c r="O41" s="60"/>
      <c r="P41" s="60"/>
      <c r="Q41" s="60"/>
      <c r="R41" s="60"/>
      <c r="S41" s="60"/>
      <c r="T41" s="60"/>
    </row>
    <row r="42" spans="7:20" ht="11.25">
      <c r="G42" s="58"/>
      <c r="H42" s="68"/>
      <c r="K42" s="61"/>
      <c r="L42" s="62"/>
      <c r="M42" s="62"/>
      <c r="N42" s="62"/>
      <c r="O42" s="62"/>
      <c r="P42" s="62"/>
      <c r="Q42" s="62"/>
      <c r="R42" s="62"/>
      <c r="S42" s="62"/>
      <c r="T42" s="62"/>
    </row>
  </sheetData>
  <sheetProtection formatColumns="0" formatRows="0"/>
  <mergeCells count="2">
    <mergeCell ref="H28:H31"/>
    <mergeCell ref="G32:H32"/>
  </mergeCells>
  <dataValidations count="2">
    <dataValidation allowBlank="1" showInputMessage="1" showErrorMessage="1" error="Допускается ввод только положительных действительных чисел!" sqref="K34:K35 K39:K40 G39:G40 G34:G35 K29:K30 G29:G30"/>
    <dataValidation type="decimal" operator="greaterThanOrEqual" allowBlank="1" showErrorMessage="1" error="Допускается ввод значений больших или равных 0" sqref="L34:T35 L39:T40 L29:T30">
      <formula1>0</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_04">
    <tabColor rgb="FFFF0000"/>
  </sheetPr>
  <dimension ref="K1:AT1"/>
  <sheetViews>
    <sheetView showGridLines="0" zoomScale="55" zoomScaleNormal="55" zoomScalePageLayoutView="0" workbookViewId="0" topLeftCell="A1">
      <selection activeCell="H44" sqref="H44"/>
    </sheetView>
  </sheetViews>
  <sheetFormatPr defaultColWidth="9.140625" defaultRowHeight="11.25"/>
  <cols>
    <col min="1" max="1" width="9.140625" style="51" customWidth="1"/>
    <col min="2" max="2" width="9.140625" style="49" customWidth="1"/>
    <col min="3" max="3" width="19.140625" style="1" bestFit="1" customWidth="1"/>
    <col min="4" max="4" width="9.140625" style="1" customWidth="1"/>
    <col min="5" max="5" width="16.28125" style="1" customWidth="1"/>
    <col min="6" max="6" width="20.421875" style="1" customWidth="1"/>
    <col min="7" max="7" width="39.8515625" style="1" customWidth="1"/>
    <col min="8" max="8" width="38.00390625" style="1" customWidth="1"/>
    <col min="9" max="9" width="34.7109375" style="1" customWidth="1"/>
    <col min="10" max="16" width="17.8515625" style="1" customWidth="1"/>
    <col min="17" max="51" width="10.28125" style="1" customWidth="1"/>
    <col min="52" max="54" width="9.140625" style="1" customWidth="1"/>
    <col min="55" max="55" width="9.140625" style="48" customWidth="1"/>
    <col min="56" max="58" width="9.140625" style="50" customWidth="1"/>
    <col min="59" max="16384" width="9.140625" style="1" customWidth="1"/>
  </cols>
  <sheetData>
    <row r="1" spans="11:46" ht="11.25">
      <c r="K1" s="1">
        <f>YEAR_PERIOD</f>
        <v>2016</v>
      </c>
      <c r="L1" s="1">
        <f>YEAR_PERIOD+1</f>
        <v>2017</v>
      </c>
      <c r="M1" s="1">
        <f>YEAR_PERIOD+2</f>
        <v>2018</v>
      </c>
      <c r="N1" s="1">
        <f>YEAR_PERIOD+3</f>
        <v>2019</v>
      </c>
      <c r="O1" s="1">
        <f>YEAR_PERIOD+4</f>
        <v>2020</v>
      </c>
      <c r="P1" s="1">
        <f>YEAR_PERIOD+5</f>
        <v>2021</v>
      </c>
      <c r="W1" s="1">
        <f>YEAR_PERIOD</f>
        <v>2016</v>
      </c>
      <c r="X1" s="1">
        <f>YEAR_PERIOD</f>
        <v>2016</v>
      </c>
      <c r="Y1" s="1">
        <f>YEAR_PERIOD</f>
        <v>2016</v>
      </c>
      <c r="Z1" s="1">
        <f>YEAR_PERIOD</f>
        <v>2016</v>
      </c>
      <c r="AA1" s="1">
        <f>YEAR_PERIOD+1</f>
        <v>2017</v>
      </c>
      <c r="AB1" s="1">
        <f>YEAR_PERIOD+1</f>
        <v>2017</v>
      </c>
      <c r="AC1" s="1">
        <f>YEAR_PERIOD+1</f>
        <v>2017</v>
      </c>
      <c r="AD1" s="1">
        <f>YEAR_PERIOD+1</f>
        <v>2017</v>
      </c>
      <c r="AE1" s="1">
        <f>YEAR_PERIOD+2</f>
        <v>2018</v>
      </c>
      <c r="AF1" s="1">
        <f>YEAR_PERIOD+2</f>
        <v>2018</v>
      </c>
      <c r="AG1" s="1">
        <f>YEAR_PERIOD+2</f>
        <v>2018</v>
      </c>
      <c r="AH1" s="1">
        <f>YEAR_PERIOD+2</f>
        <v>2018</v>
      </c>
      <c r="AI1" s="1">
        <f>YEAR_PERIOD+3</f>
        <v>2019</v>
      </c>
      <c r="AJ1" s="1">
        <f>YEAR_PERIOD+3</f>
        <v>2019</v>
      </c>
      <c r="AK1" s="1">
        <f>YEAR_PERIOD+3</f>
        <v>2019</v>
      </c>
      <c r="AL1" s="1">
        <f>YEAR_PERIOD+3</f>
        <v>2019</v>
      </c>
      <c r="AM1" s="1">
        <f>YEAR_PERIOD+4</f>
        <v>2020</v>
      </c>
      <c r="AN1" s="1">
        <f>YEAR_PERIOD+4</f>
        <v>2020</v>
      </c>
      <c r="AO1" s="1">
        <f>YEAR_PERIOD+4</f>
        <v>2020</v>
      </c>
      <c r="AP1" s="1">
        <f>YEAR_PERIOD+4</f>
        <v>2020</v>
      </c>
      <c r="AQ1" s="1">
        <f>YEAR_PERIOD+5</f>
        <v>2021</v>
      </c>
      <c r="AR1" s="1">
        <f>YEAR_PERIOD+5</f>
        <v>2021</v>
      </c>
      <c r="AS1" s="1">
        <f>YEAR_PERIOD+5</f>
        <v>2021</v>
      </c>
      <c r="AT1" s="1">
        <f>YEAR_PERIOD+5</f>
        <v>2021</v>
      </c>
    </row>
  </sheetData>
  <sheetProtection formatColumns="0" formatRows="0"/>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_03">
    <tabColor rgb="FFFF0000"/>
  </sheetPr>
  <dimension ref="A1:E193"/>
  <sheetViews>
    <sheetView showGridLines="0" zoomScale="85" zoomScaleNormal="85" zoomScalePageLayoutView="0" workbookViewId="0" topLeftCell="A1">
      <selection activeCell="A54" sqref="A54"/>
    </sheetView>
  </sheetViews>
  <sheetFormatPr defaultColWidth="21.57421875" defaultRowHeight="11.25"/>
  <cols>
    <col min="1" max="1" width="71.00390625" style="30" customWidth="1"/>
    <col min="2" max="2" width="11.140625" style="12" bestFit="1" customWidth="1"/>
    <col min="3" max="3" width="10.140625" style="27" bestFit="1" customWidth="1"/>
    <col min="4" max="4" width="62.00390625" style="12"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29" t="s">
        <v>12</v>
      </c>
      <c r="B1" s="29" t="s">
        <v>4</v>
      </c>
      <c r="C1" s="29" t="s">
        <v>5</v>
      </c>
      <c r="D1" s="44" t="s">
        <v>13</v>
      </c>
      <c r="E1" s="12" t="s">
        <v>14</v>
      </c>
    </row>
    <row r="2" spans="1:5" ht="22.5">
      <c r="A2" s="29" t="s">
        <v>464</v>
      </c>
      <c r="B2" s="29" t="s">
        <v>427</v>
      </c>
      <c r="C2" s="29" t="s">
        <v>29</v>
      </c>
      <c r="D2" s="44" t="s">
        <v>443</v>
      </c>
      <c r="E2" s="12">
        <v>28155116</v>
      </c>
    </row>
    <row r="3" spans="1:5" ht="22.5">
      <c r="A3" s="29" t="s">
        <v>465</v>
      </c>
      <c r="B3" s="29" t="s">
        <v>429</v>
      </c>
      <c r="C3" s="29" t="s">
        <v>40</v>
      </c>
      <c r="D3" s="44" t="s">
        <v>91</v>
      </c>
      <c r="E3" s="12">
        <v>28266590</v>
      </c>
    </row>
    <row r="4" spans="1:5" ht="33.75">
      <c r="A4" s="29" t="s">
        <v>466</v>
      </c>
      <c r="B4" s="29" t="s">
        <v>101</v>
      </c>
      <c r="C4" s="29" t="s">
        <v>102</v>
      </c>
      <c r="D4" s="44" t="s">
        <v>467</v>
      </c>
      <c r="E4" s="12">
        <v>26361120</v>
      </c>
    </row>
    <row r="5" spans="1:5" ht="33.75">
      <c r="A5" s="29" t="s">
        <v>468</v>
      </c>
      <c r="B5" s="29" t="s">
        <v>469</v>
      </c>
      <c r="C5" s="29" t="s">
        <v>470</v>
      </c>
      <c r="D5" s="44" t="s">
        <v>471</v>
      </c>
      <c r="E5" s="12">
        <v>26560525</v>
      </c>
    </row>
    <row r="6" spans="1:5" ht="33.75">
      <c r="A6" s="29" t="s">
        <v>472</v>
      </c>
      <c r="B6" s="29" t="s">
        <v>400</v>
      </c>
      <c r="C6" s="29" t="s">
        <v>42</v>
      </c>
      <c r="D6" s="44" t="s">
        <v>473</v>
      </c>
      <c r="E6" s="12">
        <v>28491236</v>
      </c>
    </row>
    <row r="7" spans="1:5" ht="22.5">
      <c r="A7" s="29" t="s">
        <v>474</v>
      </c>
      <c r="B7" s="29" t="s">
        <v>402</v>
      </c>
      <c r="C7" s="29" t="s">
        <v>35</v>
      </c>
      <c r="D7" s="44" t="s">
        <v>91</v>
      </c>
      <c r="E7" s="12">
        <v>28450115</v>
      </c>
    </row>
    <row r="8" spans="1:5" ht="45">
      <c r="A8" s="29" t="s">
        <v>475</v>
      </c>
      <c r="B8" s="29" t="s">
        <v>476</v>
      </c>
      <c r="C8" s="29" t="s">
        <v>477</v>
      </c>
      <c r="D8" s="44" t="s">
        <v>478</v>
      </c>
      <c r="E8" s="12">
        <v>26361128</v>
      </c>
    </row>
    <row r="9" spans="1:5" ht="22.5">
      <c r="A9" s="29" t="s">
        <v>479</v>
      </c>
      <c r="B9" s="29" t="s">
        <v>480</v>
      </c>
      <c r="C9" s="29" t="s">
        <v>40</v>
      </c>
      <c r="D9" s="44" t="s">
        <v>92</v>
      </c>
      <c r="E9" s="12">
        <v>27827361</v>
      </c>
    </row>
    <row r="10" spans="1:5" ht="56.25">
      <c r="A10" s="29" t="s">
        <v>481</v>
      </c>
      <c r="B10" s="29" t="s">
        <v>482</v>
      </c>
      <c r="C10" s="29" t="s">
        <v>29</v>
      </c>
      <c r="D10" s="44" t="s">
        <v>483</v>
      </c>
      <c r="E10" s="12">
        <v>26361094</v>
      </c>
    </row>
    <row r="11" spans="1:5" ht="22.5">
      <c r="A11" s="29" t="s">
        <v>484</v>
      </c>
      <c r="B11" s="29" t="s">
        <v>485</v>
      </c>
      <c r="C11" s="29" t="s">
        <v>50</v>
      </c>
      <c r="D11" s="44" t="s">
        <v>92</v>
      </c>
      <c r="E11" s="12">
        <v>27824854</v>
      </c>
    </row>
    <row r="12" spans="1:5" ht="22.5">
      <c r="A12" s="29" t="s">
        <v>486</v>
      </c>
      <c r="B12" s="29" t="s">
        <v>487</v>
      </c>
      <c r="C12" s="29" t="s">
        <v>43</v>
      </c>
      <c r="D12" s="44" t="s">
        <v>92</v>
      </c>
      <c r="E12" s="12">
        <v>28796102</v>
      </c>
    </row>
    <row r="13" spans="1:5" ht="22.5">
      <c r="A13" s="29" t="s">
        <v>488</v>
      </c>
      <c r="B13" s="29" t="s">
        <v>406</v>
      </c>
      <c r="C13" s="29" t="s">
        <v>55</v>
      </c>
      <c r="D13" s="44" t="s">
        <v>91</v>
      </c>
      <c r="E13" s="12">
        <v>27823351</v>
      </c>
    </row>
    <row r="14" spans="1:5" ht="22.5">
      <c r="A14" s="29" t="s">
        <v>489</v>
      </c>
      <c r="B14" s="29" t="s">
        <v>490</v>
      </c>
      <c r="C14" s="29" t="s">
        <v>29</v>
      </c>
      <c r="D14" s="44" t="s">
        <v>92</v>
      </c>
      <c r="E14" s="12">
        <v>27628470</v>
      </c>
    </row>
    <row r="15" spans="1:5" ht="45">
      <c r="A15" s="29" t="s">
        <v>491</v>
      </c>
      <c r="B15" s="29" t="s">
        <v>492</v>
      </c>
      <c r="C15" s="29" t="s">
        <v>493</v>
      </c>
      <c r="D15" s="44" t="s">
        <v>494</v>
      </c>
      <c r="E15" s="12">
        <v>27307314</v>
      </c>
    </row>
    <row r="16" spans="1:5" ht="22.5">
      <c r="A16" s="29" t="s">
        <v>495</v>
      </c>
      <c r="B16" s="29" t="s">
        <v>412</v>
      </c>
      <c r="C16" s="29" t="s">
        <v>413</v>
      </c>
      <c r="D16" s="44" t="s">
        <v>496</v>
      </c>
      <c r="E16" s="12">
        <v>28155081</v>
      </c>
    </row>
    <row r="17" spans="1:5" ht="33.75">
      <c r="A17" s="29" t="s">
        <v>497</v>
      </c>
      <c r="B17" s="29" t="s">
        <v>498</v>
      </c>
      <c r="C17" s="29" t="s">
        <v>499</v>
      </c>
      <c r="D17" s="44" t="s">
        <v>500</v>
      </c>
      <c r="E17" s="12">
        <v>26647708</v>
      </c>
    </row>
    <row r="18" spans="1:5" ht="22.5">
      <c r="A18" s="29" t="s">
        <v>501</v>
      </c>
      <c r="B18" s="29" t="s">
        <v>502</v>
      </c>
      <c r="C18" s="29" t="s">
        <v>503</v>
      </c>
      <c r="D18" s="44" t="s">
        <v>437</v>
      </c>
      <c r="E18" s="12">
        <v>26828034</v>
      </c>
    </row>
    <row r="19" spans="1:5" ht="22.5">
      <c r="A19" s="29" t="s">
        <v>504</v>
      </c>
      <c r="B19" s="29" t="s">
        <v>505</v>
      </c>
      <c r="C19" s="29" t="s">
        <v>499</v>
      </c>
      <c r="D19" s="44" t="s">
        <v>91</v>
      </c>
      <c r="E19" s="12">
        <v>28152736</v>
      </c>
    </row>
    <row r="20" spans="1:5" ht="33.75">
      <c r="A20" s="29" t="s">
        <v>506</v>
      </c>
      <c r="B20" s="29" t="s">
        <v>507</v>
      </c>
      <c r="C20" s="29" t="s">
        <v>43</v>
      </c>
      <c r="D20" s="44" t="s">
        <v>436</v>
      </c>
      <c r="E20" s="12">
        <v>26533887</v>
      </c>
    </row>
    <row r="21" spans="1:5" ht="22.5">
      <c r="A21" s="29" t="s">
        <v>508</v>
      </c>
      <c r="B21" s="29" t="s">
        <v>509</v>
      </c>
      <c r="C21" s="29" t="s">
        <v>40</v>
      </c>
      <c r="D21" s="44" t="s">
        <v>91</v>
      </c>
      <c r="E21" s="12">
        <v>28042447</v>
      </c>
    </row>
    <row r="22" spans="1:5" ht="22.5">
      <c r="A22" s="29" t="s">
        <v>510</v>
      </c>
      <c r="B22" s="29" t="s">
        <v>511</v>
      </c>
      <c r="C22" s="29" t="s">
        <v>42</v>
      </c>
      <c r="D22" s="44" t="s">
        <v>91</v>
      </c>
      <c r="E22" s="12">
        <v>28855708</v>
      </c>
    </row>
    <row r="23" spans="1:5" ht="33.75">
      <c r="A23" s="29" t="s">
        <v>88</v>
      </c>
      <c r="B23" s="29" t="s">
        <v>89</v>
      </c>
      <c r="C23" s="29" t="s">
        <v>29</v>
      </c>
      <c r="D23" s="44" t="s">
        <v>512</v>
      </c>
      <c r="E23" s="12">
        <v>26422494</v>
      </c>
    </row>
    <row r="24" spans="1:5" ht="45">
      <c r="A24" s="29" t="s">
        <v>59</v>
      </c>
      <c r="B24" s="29" t="s">
        <v>60</v>
      </c>
      <c r="C24" s="29" t="s">
        <v>29</v>
      </c>
      <c r="D24" s="44" t="s">
        <v>513</v>
      </c>
      <c r="E24" s="12">
        <v>26361126</v>
      </c>
    </row>
    <row r="25" spans="1:5" ht="33.75">
      <c r="A25" s="29" t="s">
        <v>61</v>
      </c>
      <c r="B25" s="29" t="s">
        <v>62</v>
      </c>
      <c r="C25" s="29" t="s">
        <v>43</v>
      </c>
      <c r="D25" s="44" t="s">
        <v>514</v>
      </c>
      <c r="E25" s="12">
        <v>26641633</v>
      </c>
    </row>
    <row r="26" spans="1:5" ht="22.5">
      <c r="A26" s="29" t="s">
        <v>274</v>
      </c>
      <c r="B26" s="29" t="s">
        <v>398</v>
      </c>
      <c r="C26" s="29" t="s">
        <v>32</v>
      </c>
      <c r="D26" s="44" t="s">
        <v>404</v>
      </c>
      <c r="E26" s="12">
        <v>28274316</v>
      </c>
    </row>
    <row r="27" spans="1:5" ht="22.5">
      <c r="A27" s="29" t="s">
        <v>515</v>
      </c>
      <c r="B27" s="29" t="s">
        <v>516</v>
      </c>
      <c r="C27" s="29" t="s">
        <v>32</v>
      </c>
      <c r="D27" s="44" t="s">
        <v>443</v>
      </c>
      <c r="E27" s="12">
        <v>28867621</v>
      </c>
    </row>
    <row r="28" spans="1:5" ht="22.5">
      <c r="A28" s="29" t="s">
        <v>63</v>
      </c>
      <c r="B28" s="29" t="s">
        <v>93</v>
      </c>
      <c r="C28" s="29" t="s">
        <v>35</v>
      </c>
      <c r="D28" s="44" t="s">
        <v>92</v>
      </c>
      <c r="E28" s="12">
        <v>26361096</v>
      </c>
    </row>
    <row r="29" spans="1:5" ht="22.5">
      <c r="A29" s="29" t="s">
        <v>211</v>
      </c>
      <c r="B29" s="29" t="s">
        <v>403</v>
      </c>
      <c r="C29" s="29" t="s">
        <v>32</v>
      </c>
      <c r="D29" s="44" t="s">
        <v>435</v>
      </c>
      <c r="E29" s="12">
        <v>28042409</v>
      </c>
    </row>
    <row r="30" spans="1:5" ht="45">
      <c r="A30" s="29" t="s">
        <v>64</v>
      </c>
      <c r="B30" s="29" t="s">
        <v>94</v>
      </c>
      <c r="C30" s="29" t="s">
        <v>43</v>
      </c>
      <c r="D30" s="44" t="s">
        <v>517</v>
      </c>
      <c r="E30" s="12">
        <v>26361104</v>
      </c>
    </row>
    <row r="31" spans="1:5" ht="22.5">
      <c r="A31" s="29" t="s">
        <v>212</v>
      </c>
      <c r="B31" s="29" t="s">
        <v>405</v>
      </c>
      <c r="C31" s="29" t="s">
        <v>35</v>
      </c>
      <c r="D31" s="44" t="s">
        <v>91</v>
      </c>
      <c r="E31" s="12">
        <v>28042511</v>
      </c>
    </row>
    <row r="32" spans="1:5" ht="22.5">
      <c r="A32" s="29" t="s">
        <v>407</v>
      </c>
      <c r="B32" s="29" t="s">
        <v>408</v>
      </c>
      <c r="C32" s="29" t="s">
        <v>32</v>
      </c>
      <c r="D32" s="44" t="s">
        <v>92</v>
      </c>
      <c r="E32" s="12">
        <v>28794896</v>
      </c>
    </row>
    <row r="33" spans="1:5" ht="22.5">
      <c r="A33" s="29" t="s">
        <v>121</v>
      </c>
      <c r="B33" s="29" t="s">
        <v>409</v>
      </c>
      <c r="C33" s="29" t="s">
        <v>32</v>
      </c>
      <c r="D33" s="44" t="s">
        <v>92</v>
      </c>
      <c r="E33" s="12">
        <v>27812407</v>
      </c>
    </row>
    <row r="34" spans="1:5" ht="33.75">
      <c r="A34" s="29" t="s">
        <v>410</v>
      </c>
      <c r="B34" s="29" t="s">
        <v>411</v>
      </c>
      <c r="C34" s="29" t="s">
        <v>96</v>
      </c>
      <c r="D34" s="44" t="s">
        <v>518</v>
      </c>
      <c r="E34" s="12">
        <v>28493183</v>
      </c>
    </row>
    <row r="35" spans="1:5" ht="22.5">
      <c r="A35" s="29" t="s">
        <v>65</v>
      </c>
      <c r="B35" s="29" t="s">
        <v>95</v>
      </c>
      <c r="C35" s="29" t="s">
        <v>96</v>
      </c>
      <c r="D35" s="44" t="s">
        <v>443</v>
      </c>
      <c r="E35" s="12">
        <v>26422368</v>
      </c>
    </row>
    <row r="36" spans="1:5" ht="22.5">
      <c r="A36" s="29" t="s">
        <v>213</v>
      </c>
      <c r="B36" s="29" t="s">
        <v>414</v>
      </c>
      <c r="C36" s="29" t="s">
        <v>43</v>
      </c>
      <c r="D36" s="44" t="s">
        <v>92</v>
      </c>
      <c r="E36" s="12">
        <v>28042468</v>
      </c>
    </row>
    <row r="37" spans="1:5" ht="22.5">
      <c r="A37" s="29" t="s">
        <v>66</v>
      </c>
      <c r="B37" s="29" t="s">
        <v>97</v>
      </c>
      <c r="C37" s="29" t="s">
        <v>98</v>
      </c>
      <c r="D37" s="44" t="s">
        <v>92</v>
      </c>
      <c r="E37" s="12">
        <v>26597721</v>
      </c>
    </row>
    <row r="38" spans="1:5" ht="22.5">
      <c r="A38" s="29" t="s">
        <v>228</v>
      </c>
      <c r="B38" s="29" t="s">
        <v>415</v>
      </c>
      <c r="C38" s="29" t="s">
        <v>416</v>
      </c>
      <c r="D38" s="44" t="s">
        <v>426</v>
      </c>
      <c r="E38" s="12">
        <v>28072594</v>
      </c>
    </row>
    <row r="39" spans="1:5" ht="22.5">
      <c r="A39" s="29" t="s">
        <v>214</v>
      </c>
      <c r="B39" s="29" t="s">
        <v>417</v>
      </c>
      <c r="C39" s="29" t="s">
        <v>40</v>
      </c>
      <c r="D39" s="44" t="s">
        <v>91</v>
      </c>
      <c r="E39" s="12">
        <v>28042569</v>
      </c>
    </row>
    <row r="40" spans="1:5" ht="22.5">
      <c r="A40" s="29" t="s">
        <v>67</v>
      </c>
      <c r="B40" s="29" t="s">
        <v>99</v>
      </c>
      <c r="C40" s="29" t="s">
        <v>46</v>
      </c>
      <c r="D40" s="44" t="s">
        <v>92</v>
      </c>
      <c r="E40" s="12">
        <v>26533889</v>
      </c>
    </row>
    <row r="41" spans="1:5" ht="22.5">
      <c r="A41" s="29" t="s">
        <v>207</v>
      </c>
      <c r="B41" s="29" t="s">
        <v>418</v>
      </c>
      <c r="C41" s="29" t="s">
        <v>100</v>
      </c>
      <c r="D41" s="44" t="s">
        <v>92</v>
      </c>
      <c r="E41" s="12">
        <v>27997575</v>
      </c>
    </row>
    <row r="42" spans="1:5" ht="22.5">
      <c r="A42" s="29" t="s">
        <v>227</v>
      </c>
      <c r="B42" s="29" t="s">
        <v>419</v>
      </c>
      <c r="C42" s="29" t="s">
        <v>42</v>
      </c>
      <c r="D42" s="44" t="s">
        <v>91</v>
      </c>
      <c r="E42" s="12">
        <v>28135540</v>
      </c>
    </row>
    <row r="43" spans="1:5" ht="22.5">
      <c r="A43" s="29" t="s">
        <v>103</v>
      </c>
      <c r="B43" s="29" t="s">
        <v>104</v>
      </c>
      <c r="C43" s="29" t="s">
        <v>50</v>
      </c>
      <c r="D43" s="44" t="s">
        <v>438</v>
      </c>
      <c r="E43" s="12">
        <v>26361116</v>
      </c>
    </row>
    <row r="44" spans="1:5" ht="22.5">
      <c r="A44" s="29" t="s">
        <v>215</v>
      </c>
      <c r="B44" s="29" t="s">
        <v>420</v>
      </c>
      <c r="C44" s="29" t="s">
        <v>40</v>
      </c>
      <c r="D44" s="44" t="s">
        <v>92</v>
      </c>
      <c r="E44" s="12">
        <v>28042547</v>
      </c>
    </row>
    <row r="45" spans="1:5" ht="22.5">
      <c r="A45" s="29" t="s">
        <v>519</v>
      </c>
      <c r="B45" s="29" t="s">
        <v>520</v>
      </c>
      <c r="C45" s="29" t="s">
        <v>521</v>
      </c>
      <c r="D45" s="44" t="s">
        <v>91</v>
      </c>
      <c r="E45" s="12">
        <v>28943782</v>
      </c>
    </row>
    <row r="46" spans="1:5" ht="22.5">
      <c r="A46" s="29" t="s">
        <v>106</v>
      </c>
      <c r="B46" s="29" t="s">
        <v>107</v>
      </c>
      <c r="C46" s="29" t="s">
        <v>58</v>
      </c>
      <c r="D46" s="44" t="s">
        <v>522</v>
      </c>
      <c r="E46" s="12">
        <v>26361098</v>
      </c>
    </row>
    <row r="47" spans="1:5" ht="11.25">
      <c r="A47" s="29" t="s">
        <v>194</v>
      </c>
      <c r="B47" s="29" t="s">
        <v>195</v>
      </c>
      <c r="C47" s="29" t="s">
        <v>33</v>
      </c>
      <c r="D47" s="44" t="s">
        <v>112</v>
      </c>
      <c r="E47" s="12">
        <v>26555694</v>
      </c>
    </row>
    <row r="48" spans="1:5" ht="22.5">
      <c r="A48" s="30" t="s">
        <v>421</v>
      </c>
      <c r="B48" s="12">
        <v>7801019101</v>
      </c>
      <c r="C48" s="27">
        <v>780101001</v>
      </c>
      <c r="D48" s="12" t="s">
        <v>92</v>
      </c>
      <c r="E48" s="12">
        <v>28458587</v>
      </c>
    </row>
    <row r="49" spans="1:4" ht="22.5">
      <c r="A49" s="30" t="s">
        <v>422</v>
      </c>
      <c r="B49" s="12">
        <v>7826692894</v>
      </c>
      <c r="C49" s="27">
        <v>784101001</v>
      </c>
      <c r="D49" s="12" t="s">
        <v>423</v>
      </c>
    </row>
    <row r="50" spans="1:5" ht="22.5">
      <c r="A50" s="30" t="s">
        <v>523</v>
      </c>
      <c r="B50" s="12">
        <v>7707049388</v>
      </c>
      <c r="C50" s="27">
        <v>784243001</v>
      </c>
      <c r="D50" s="12" t="s">
        <v>92</v>
      </c>
      <c r="E50" s="12">
        <v>28284366</v>
      </c>
    </row>
    <row r="51" spans="1:5" ht="22.5">
      <c r="A51" s="30" t="s">
        <v>524</v>
      </c>
      <c r="B51" s="12">
        <v>7817015769</v>
      </c>
      <c r="C51" s="27">
        <v>783450001</v>
      </c>
      <c r="D51" s="12" t="s">
        <v>525</v>
      </c>
      <c r="E51" s="12">
        <v>28816484</v>
      </c>
    </row>
    <row r="52" spans="1:5" ht="33.75">
      <c r="A52" s="30" t="s">
        <v>526</v>
      </c>
      <c r="B52" s="12">
        <v>7843300280</v>
      </c>
      <c r="C52" s="27">
        <v>784301001</v>
      </c>
      <c r="D52" s="12" t="s">
        <v>527</v>
      </c>
      <c r="E52" s="12">
        <v>27114822</v>
      </c>
    </row>
    <row r="53" spans="1:5" ht="22.5">
      <c r="A53" s="30" t="s">
        <v>232</v>
      </c>
      <c r="B53" s="12">
        <v>7843311429</v>
      </c>
      <c r="C53" s="27">
        <v>784301001</v>
      </c>
      <c r="D53" s="12" t="s">
        <v>92</v>
      </c>
      <c r="E53" s="12">
        <v>28152625</v>
      </c>
    </row>
    <row r="54" spans="1:5" ht="22.5">
      <c r="A54" s="30" t="s">
        <v>424</v>
      </c>
      <c r="B54" s="12">
        <v>7820309254</v>
      </c>
      <c r="C54" s="27">
        <v>783450001</v>
      </c>
      <c r="D54" s="12" t="s">
        <v>91</v>
      </c>
      <c r="E54" s="12">
        <v>28453706</v>
      </c>
    </row>
    <row r="55" spans="1:5" ht="22.5">
      <c r="A55" s="30" t="s">
        <v>425</v>
      </c>
      <c r="B55" s="12">
        <v>7819310752</v>
      </c>
      <c r="C55" s="27">
        <v>781901001</v>
      </c>
      <c r="D55" s="12" t="s">
        <v>91</v>
      </c>
      <c r="E55" s="12">
        <v>28453728</v>
      </c>
    </row>
    <row r="56" spans="1:5" ht="22.5">
      <c r="A56" s="30" t="s">
        <v>68</v>
      </c>
      <c r="B56" s="12">
        <v>7813054118</v>
      </c>
      <c r="C56" s="27">
        <v>781301001</v>
      </c>
      <c r="D56" s="12" t="s">
        <v>91</v>
      </c>
      <c r="E56" s="12">
        <v>26422350</v>
      </c>
    </row>
    <row r="57" spans="1:5" ht="45">
      <c r="A57" s="30" t="s">
        <v>69</v>
      </c>
      <c r="B57" s="12">
        <v>7810091320</v>
      </c>
      <c r="C57" s="27">
        <v>783450001</v>
      </c>
      <c r="D57" s="12" t="s">
        <v>528</v>
      </c>
      <c r="E57" s="12">
        <v>26420583</v>
      </c>
    </row>
    <row r="58" spans="1:5" ht="22.5">
      <c r="A58" s="30" t="s">
        <v>70</v>
      </c>
      <c r="B58" s="12">
        <v>7802067080</v>
      </c>
      <c r="C58" s="27">
        <v>780201001</v>
      </c>
      <c r="D58" s="12" t="s">
        <v>399</v>
      </c>
      <c r="E58" s="12">
        <v>26422149</v>
      </c>
    </row>
    <row r="59" spans="1:5" ht="22.5">
      <c r="A59" s="30" t="s">
        <v>199</v>
      </c>
      <c r="B59" s="12">
        <v>7813045071</v>
      </c>
      <c r="C59" s="27">
        <v>781301001</v>
      </c>
      <c r="D59" s="12" t="s">
        <v>91</v>
      </c>
      <c r="E59" s="12">
        <v>27946694</v>
      </c>
    </row>
    <row r="60" spans="1:5" ht="33.75">
      <c r="A60" s="30" t="s">
        <v>71</v>
      </c>
      <c r="B60" s="12">
        <v>7814010307</v>
      </c>
      <c r="C60" s="27">
        <v>781401001</v>
      </c>
      <c r="D60" s="12" t="s">
        <v>529</v>
      </c>
      <c r="E60" s="12">
        <v>26847594</v>
      </c>
    </row>
    <row r="61" spans="1:5" ht="22.5">
      <c r="A61" s="30" t="s">
        <v>220</v>
      </c>
      <c r="B61" s="12">
        <v>7801591397</v>
      </c>
      <c r="C61" s="27">
        <v>780101001</v>
      </c>
      <c r="D61" s="12" t="s">
        <v>91</v>
      </c>
      <c r="E61" s="12">
        <v>28091987</v>
      </c>
    </row>
    <row r="62" spans="1:5" ht="22.5">
      <c r="A62" s="30" t="s">
        <v>72</v>
      </c>
      <c r="B62" s="12">
        <v>7816222000</v>
      </c>
      <c r="C62" s="27">
        <v>781601001</v>
      </c>
      <c r="D62" s="12" t="s">
        <v>91</v>
      </c>
      <c r="E62" s="12">
        <v>26361118</v>
      </c>
    </row>
    <row r="63" spans="1:5" ht="22.5">
      <c r="A63" s="30" t="s">
        <v>430</v>
      </c>
      <c r="B63" s="12">
        <v>7830000271</v>
      </c>
      <c r="C63" s="27">
        <v>780601001</v>
      </c>
      <c r="D63" s="12" t="s">
        <v>92</v>
      </c>
      <c r="E63" s="12">
        <v>26647768</v>
      </c>
    </row>
    <row r="64" spans="1:5" ht="22.5">
      <c r="A64" s="30" t="s">
        <v>208</v>
      </c>
      <c r="B64" s="12">
        <v>7813425073</v>
      </c>
      <c r="C64" s="27">
        <v>781301001</v>
      </c>
      <c r="D64" s="12" t="s">
        <v>92</v>
      </c>
      <c r="E64" s="12">
        <v>27997553</v>
      </c>
    </row>
    <row r="65" spans="1:5" ht="22.5">
      <c r="A65" s="30" t="s">
        <v>73</v>
      </c>
      <c r="B65" s="12">
        <v>7802005951</v>
      </c>
      <c r="C65" s="27">
        <v>780201001</v>
      </c>
      <c r="D65" s="12" t="s">
        <v>92</v>
      </c>
      <c r="E65" s="12">
        <v>26422100</v>
      </c>
    </row>
    <row r="66" spans="1:5" ht="22.5">
      <c r="A66" s="30" t="s">
        <v>431</v>
      </c>
      <c r="B66" s="12">
        <v>7806008569</v>
      </c>
      <c r="C66" s="27">
        <v>783450001</v>
      </c>
      <c r="D66" s="12" t="s">
        <v>92</v>
      </c>
      <c r="E66" s="12">
        <v>28544720</v>
      </c>
    </row>
    <row r="67" spans="1:5" ht="22.5">
      <c r="A67" s="30" t="s">
        <v>74</v>
      </c>
      <c r="B67" s="12">
        <v>7813346618</v>
      </c>
      <c r="C67" s="27">
        <v>781301001</v>
      </c>
      <c r="D67" s="12" t="s">
        <v>91</v>
      </c>
      <c r="E67" s="12">
        <v>26641637</v>
      </c>
    </row>
    <row r="68" spans="1:5" ht="22.5">
      <c r="A68" s="30" t="s">
        <v>75</v>
      </c>
      <c r="B68" s="12">
        <v>7801566094</v>
      </c>
      <c r="C68" s="27">
        <v>780101001</v>
      </c>
      <c r="D68" s="12" t="s">
        <v>91</v>
      </c>
      <c r="E68" s="12">
        <v>27621401</v>
      </c>
    </row>
    <row r="69" spans="1:5" ht="22.5">
      <c r="A69" s="30" t="s">
        <v>201</v>
      </c>
      <c r="B69" s="12">
        <v>7806005590</v>
      </c>
      <c r="C69" s="27">
        <v>780601001</v>
      </c>
      <c r="D69" s="12" t="s">
        <v>91</v>
      </c>
      <c r="E69" s="12">
        <v>27956327</v>
      </c>
    </row>
    <row r="70" spans="1:5" ht="22.5">
      <c r="A70" s="30" t="s">
        <v>76</v>
      </c>
      <c r="B70" s="12">
        <v>7813047424</v>
      </c>
      <c r="C70" s="27">
        <v>781301001</v>
      </c>
      <c r="D70" s="12" t="s">
        <v>452</v>
      </c>
      <c r="E70" s="12">
        <v>26641618</v>
      </c>
    </row>
    <row r="71" spans="1:5" ht="22.5">
      <c r="A71" s="30" t="s">
        <v>530</v>
      </c>
      <c r="B71" s="12">
        <v>7810301471</v>
      </c>
      <c r="C71" s="27">
        <v>781001001</v>
      </c>
      <c r="D71" s="12" t="s">
        <v>92</v>
      </c>
      <c r="E71" s="12">
        <v>26422098</v>
      </c>
    </row>
    <row r="72" spans="1:5" ht="22.5">
      <c r="A72" s="30" t="s">
        <v>209</v>
      </c>
      <c r="B72" s="12">
        <v>7816067965</v>
      </c>
      <c r="C72" s="27">
        <v>780101001</v>
      </c>
      <c r="D72" s="12" t="s">
        <v>91</v>
      </c>
      <c r="E72" s="12">
        <v>27997479</v>
      </c>
    </row>
    <row r="73" spans="1:5" ht="22.5">
      <c r="A73" s="30" t="s">
        <v>432</v>
      </c>
      <c r="B73" s="12">
        <v>7813200545</v>
      </c>
      <c r="C73" s="27">
        <v>781301001</v>
      </c>
      <c r="D73" s="12" t="s">
        <v>92</v>
      </c>
      <c r="E73" s="12">
        <v>28812728</v>
      </c>
    </row>
    <row r="74" spans="1:5" ht="22.5">
      <c r="A74" s="30" t="s">
        <v>77</v>
      </c>
      <c r="B74" s="12">
        <v>7804046015</v>
      </c>
      <c r="C74" s="27">
        <v>780401001</v>
      </c>
      <c r="D74" s="12" t="s">
        <v>92</v>
      </c>
      <c r="E74" s="12">
        <v>26361095</v>
      </c>
    </row>
    <row r="75" spans="1:5" ht="22.5">
      <c r="A75" s="30" t="s">
        <v>78</v>
      </c>
      <c r="B75" s="12">
        <v>7802071707</v>
      </c>
      <c r="C75" s="27">
        <v>783450001</v>
      </c>
      <c r="D75" s="12" t="s">
        <v>92</v>
      </c>
      <c r="E75" s="12">
        <v>26361091</v>
      </c>
    </row>
    <row r="76" spans="1:5" ht="22.5">
      <c r="A76" s="30" t="s">
        <v>231</v>
      </c>
      <c r="B76" s="12">
        <v>7802205799</v>
      </c>
      <c r="C76" s="27">
        <v>780201001</v>
      </c>
      <c r="D76" s="12" t="s">
        <v>92</v>
      </c>
      <c r="E76" s="12">
        <v>28146440</v>
      </c>
    </row>
    <row r="77" spans="1:5" ht="22.5">
      <c r="A77" s="30" t="s">
        <v>222</v>
      </c>
      <c r="B77" s="12">
        <v>7842335610</v>
      </c>
      <c r="C77" s="27">
        <v>784201001</v>
      </c>
      <c r="D77" s="12" t="s">
        <v>91</v>
      </c>
      <c r="E77" s="12">
        <v>26647775</v>
      </c>
    </row>
    <row r="78" spans="1:5" ht="22.5">
      <c r="A78" s="30" t="s">
        <v>216</v>
      </c>
      <c r="B78" s="12">
        <v>7813045025</v>
      </c>
      <c r="C78" s="27">
        <v>783450001</v>
      </c>
      <c r="D78" s="12" t="s">
        <v>443</v>
      </c>
      <c r="E78" s="12">
        <v>28042181</v>
      </c>
    </row>
    <row r="79" spans="1:5" ht="22.5">
      <c r="A79" s="30" t="s">
        <v>433</v>
      </c>
      <c r="B79" s="12">
        <v>7830002303</v>
      </c>
      <c r="C79" s="27">
        <v>783450001</v>
      </c>
      <c r="D79" s="12" t="s">
        <v>92</v>
      </c>
      <c r="E79" s="12">
        <v>28453717</v>
      </c>
    </row>
    <row r="80" spans="1:5" ht="22.5">
      <c r="A80" s="30" t="s">
        <v>270</v>
      </c>
      <c r="B80" s="12">
        <v>7830000578</v>
      </c>
      <c r="C80" s="27">
        <v>470501001</v>
      </c>
      <c r="D80" s="12" t="s">
        <v>426</v>
      </c>
      <c r="E80" s="12">
        <v>26614924</v>
      </c>
    </row>
    <row r="81" spans="1:5" ht="22.5">
      <c r="A81" s="30" t="s">
        <v>26</v>
      </c>
      <c r="B81" s="12">
        <v>7807013138</v>
      </c>
      <c r="C81" s="27">
        <v>780701001</v>
      </c>
      <c r="D81" s="12" t="s">
        <v>92</v>
      </c>
      <c r="E81" s="12">
        <v>26361107</v>
      </c>
    </row>
    <row r="82" spans="1:5" ht="22.5">
      <c r="A82" s="30" t="s">
        <v>434</v>
      </c>
      <c r="B82" s="12">
        <v>7804040302</v>
      </c>
      <c r="C82" s="27">
        <v>997850200</v>
      </c>
      <c r="D82" s="12" t="s">
        <v>428</v>
      </c>
      <c r="E82" s="12">
        <v>28453744</v>
      </c>
    </row>
    <row r="83" spans="1:5" ht="22.5">
      <c r="A83" s="30" t="s">
        <v>203</v>
      </c>
      <c r="B83" s="12">
        <v>7728156800</v>
      </c>
      <c r="C83" s="27">
        <v>780101001</v>
      </c>
      <c r="D83" s="12" t="s">
        <v>92</v>
      </c>
      <c r="E83" s="12">
        <v>27968093</v>
      </c>
    </row>
    <row r="84" spans="1:5" ht="45">
      <c r="A84" s="30" t="s">
        <v>27</v>
      </c>
      <c r="B84" s="12">
        <v>7805025346</v>
      </c>
      <c r="C84" s="27">
        <v>785050001</v>
      </c>
      <c r="D84" s="12" t="s">
        <v>531</v>
      </c>
      <c r="E84" s="12">
        <v>26361102</v>
      </c>
    </row>
    <row r="85" spans="1:5" ht="33.75">
      <c r="A85" s="30" t="s">
        <v>108</v>
      </c>
      <c r="B85" s="12">
        <v>7825660956</v>
      </c>
      <c r="C85" s="27">
        <v>783450001</v>
      </c>
      <c r="D85" s="12" t="s">
        <v>532</v>
      </c>
      <c r="E85" s="12">
        <v>26361122</v>
      </c>
    </row>
    <row r="86" spans="1:5" ht="22.5">
      <c r="A86" s="30" t="s">
        <v>30</v>
      </c>
      <c r="B86" s="12">
        <v>7802064795</v>
      </c>
      <c r="C86" s="27">
        <v>783450001</v>
      </c>
      <c r="D86" s="12" t="s">
        <v>404</v>
      </c>
      <c r="E86" s="12">
        <v>26422145</v>
      </c>
    </row>
    <row r="87" spans="1:5" ht="22.5">
      <c r="A87" s="30" t="s">
        <v>31</v>
      </c>
      <c r="B87" s="12">
        <v>7811056991</v>
      </c>
      <c r="C87" s="27">
        <v>781101001</v>
      </c>
      <c r="D87" s="12" t="s">
        <v>92</v>
      </c>
      <c r="E87" s="12">
        <v>27551052</v>
      </c>
    </row>
    <row r="88" spans="1:5" ht="22.5">
      <c r="A88" s="30" t="s">
        <v>233</v>
      </c>
      <c r="B88" s="12">
        <v>7813464548</v>
      </c>
      <c r="C88" s="27">
        <v>781301001</v>
      </c>
      <c r="D88" s="12" t="s">
        <v>435</v>
      </c>
      <c r="E88" s="12">
        <v>28152707</v>
      </c>
    </row>
    <row r="89" spans="1:5" ht="22.5">
      <c r="A89" s="30" t="s">
        <v>34</v>
      </c>
      <c r="B89" s="12">
        <v>7802052172</v>
      </c>
      <c r="C89" s="27">
        <v>780201001</v>
      </c>
      <c r="D89" s="12" t="s">
        <v>91</v>
      </c>
      <c r="E89" s="12">
        <v>26422310</v>
      </c>
    </row>
    <row r="90" spans="1:5" ht="33.75">
      <c r="A90" s="30" t="s">
        <v>193</v>
      </c>
      <c r="B90" s="12">
        <v>7708503727</v>
      </c>
      <c r="C90" s="27">
        <v>780445015</v>
      </c>
      <c r="D90" s="12" t="s">
        <v>533</v>
      </c>
      <c r="E90" s="12">
        <v>26814895</v>
      </c>
    </row>
    <row r="91" spans="1:5" ht="22.5">
      <c r="A91" s="30" t="s">
        <v>36</v>
      </c>
      <c r="B91" s="12">
        <v>7806007100</v>
      </c>
      <c r="C91" s="27">
        <v>783450001</v>
      </c>
      <c r="D91" s="12" t="s">
        <v>91</v>
      </c>
      <c r="E91" s="12">
        <v>26361106</v>
      </c>
    </row>
    <row r="92" spans="1:5" ht="22.5">
      <c r="A92" s="30" t="s">
        <v>229</v>
      </c>
      <c r="B92" s="12">
        <v>7804036909</v>
      </c>
      <c r="C92" s="27">
        <v>780401001</v>
      </c>
      <c r="D92" s="12" t="s">
        <v>92</v>
      </c>
      <c r="E92" s="12">
        <v>28143840</v>
      </c>
    </row>
    <row r="93" spans="1:5" ht="22.5">
      <c r="A93" s="30" t="s">
        <v>271</v>
      </c>
      <c r="B93" s="12">
        <v>7805017514</v>
      </c>
      <c r="C93" s="27">
        <v>780501001</v>
      </c>
      <c r="D93" s="12" t="s">
        <v>92</v>
      </c>
      <c r="E93" s="12">
        <v>28255000</v>
      </c>
    </row>
    <row r="94" spans="1:5" ht="22.5">
      <c r="A94" s="30" t="s">
        <v>37</v>
      </c>
      <c r="B94" s="12">
        <v>7810537540</v>
      </c>
      <c r="C94" s="27">
        <v>783450001</v>
      </c>
      <c r="D94" s="12" t="s">
        <v>91</v>
      </c>
      <c r="E94" s="12">
        <v>26515996</v>
      </c>
    </row>
    <row r="95" spans="1:5" ht="22.5">
      <c r="A95" s="30" t="s">
        <v>38</v>
      </c>
      <c r="B95" s="12">
        <v>7802001308</v>
      </c>
      <c r="C95" s="27">
        <v>783450001</v>
      </c>
      <c r="D95" s="12" t="s">
        <v>91</v>
      </c>
      <c r="E95" s="12">
        <v>26422094</v>
      </c>
    </row>
    <row r="96" spans="1:5" ht="22.5">
      <c r="A96" s="30" t="s">
        <v>39</v>
      </c>
      <c r="B96" s="12">
        <v>7801020019</v>
      </c>
      <c r="C96" s="27">
        <v>780101001</v>
      </c>
      <c r="D96" s="12" t="s">
        <v>92</v>
      </c>
      <c r="E96" s="12">
        <v>26422130</v>
      </c>
    </row>
    <row r="97" spans="1:5" ht="22.5">
      <c r="A97" s="30" t="s">
        <v>41</v>
      </c>
      <c r="B97" s="12">
        <v>7810216498</v>
      </c>
      <c r="C97" s="27">
        <v>781001001</v>
      </c>
      <c r="D97" s="12" t="s">
        <v>92</v>
      </c>
      <c r="E97" s="12">
        <v>26590970</v>
      </c>
    </row>
    <row r="98" spans="1:5" ht="22.5">
      <c r="A98" s="30" t="s">
        <v>236</v>
      </c>
      <c r="B98" s="12">
        <v>7830000680</v>
      </c>
      <c r="C98" s="27">
        <v>780601001</v>
      </c>
      <c r="D98" s="12" t="s">
        <v>91</v>
      </c>
      <c r="E98" s="12">
        <v>28155094</v>
      </c>
    </row>
    <row r="99" spans="1:5" ht="11.25">
      <c r="A99" s="30" t="s">
        <v>122</v>
      </c>
      <c r="B99" s="12">
        <v>7841312071</v>
      </c>
      <c r="C99" s="27">
        <v>780501001</v>
      </c>
      <c r="D99" s="12" t="s">
        <v>105</v>
      </c>
      <c r="E99" s="12">
        <v>27054332</v>
      </c>
    </row>
    <row r="100" spans="1:5" ht="45">
      <c r="A100" s="30" t="s">
        <v>109</v>
      </c>
      <c r="B100" s="12">
        <v>7841312071</v>
      </c>
      <c r="C100" s="27">
        <v>780102001</v>
      </c>
      <c r="D100" s="12" t="s">
        <v>534</v>
      </c>
      <c r="E100" s="12">
        <v>26539356</v>
      </c>
    </row>
    <row r="101" spans="1:5" ht="22.5">
      <c r="A101" s="30" t="s">
        <v>221</v>
      </c>
      <c r="B101" s="12">
        <v>7825404448</v>
      </c>
      <c r="C101" s="27">
        <v>783450001</v>
      </c>
      <c r="D101" s="12" t="s">
        <v>399</v>
      </c>
      <c r="E101" s="12">
        <v>28091963</v>
      </c>
    </row>
    <row r="102" spans="1:5" ht="22.5">
      <c r="A102" s="30" t="s">
        <v>110</v>
      </c>
      <c r="B102" s="12">
        <v>7810577007</v>
      </c>
      <c r="C102" s="27">
        <v>781001001</v>
      </c>
      <c r="D102" s="12" t="s">
        <v>535</v>
      </c>
      <c r="E102" s="12">
        <v>26555650</v>
      </c>
    </row>
    <row r="103" spans="1:5" ht="22.5">
      <c r="A103" s="30" t="s">
        <v>202</v>
      </c>
      <c r="B103" s="12">
        <v>7806008745</v>
      </c>
      <c r="C103" s="27">
        <v>780601001</v>
      </c>
      <c r="D103" s="12" t="s">
        <v>399</v>
      </c>
      <c r="E103" s="12">
        <v>27961378</v>
      </c>
    </row>
    <row r="104" spans="1:5" ht="22.5">
      <c r="A104" s="30" t="s">
        <v>230</v>
      </c>
      <c r="B104" s="12">
        <v>7806016697</v>
      </c>
      <c r="C104" s="27">
        <v>780601001</v>
      </c>
      <c r="D104" s="12" t="s">
        <v>92</v>
      </c>
      <c r="E104" s="12">
        <v>28145322</v>
      </c>
    </row>
    <row r="105" spans="1:5" ht="33.75">
      <c r="A105" s="30" t="s">
        <v>536</v>
      </c>
      <c r="B105" s="12">
        <v>7805034277</v>
      </c>
      <c r="C105" s="27">
        <v>997850001</v>
      </c>
      <c r="D105" s="12" t="s">
        <v>537</v>
      </c>
      <c r="E105" s="12">
        <v>28960049</v>
      </c>
    </row>
    <row r="106" spans="1:5" ht="22.5">
      <c r="A106" s="30" t="s">
        <v>439</v>
      </c>
      <c r="B106" s="12">
        <v>7804509545</v>
      </c>
      <c r="C106" s="27">
        <v>780401001</v>
      </c>
      <c r="D106" s="12" t="s">
        <v>91</v>
      </c>
      <c r="E106" s="12">
        <v>28427914</v>
      </c>
    </row>
    <row r="107" spans="1:5" ht="22.5">
      <c r="A107" s="30" t="s">
        <v>111</v>
      </c>
      <c r="B107" s="12">
        <v>7826101774</v>
      </c>
      <c r="C107" s="27">
        <v>783801001</v>
      </c>
      <c r="D107" s="12" t="s">
        <v>91</v>
      </c>
      <c r="E107" s="12">
        <v>26421969</v>
      </c>
    </row>
    <row r="108" spans="1:5" ht="22.5">
      <c r="A108" s="30" t="s">
        <v>538</v>
      </c>
      <c r="B108" s="12">
        <v>7810896892</v>
      </c>
      <c r="C108" s="27">
        <v>781001001</v>
      </c>
      <c r="D108" s="12" t="s">
        <v>91</v>
      </c>
      <c r="E108" s="12">
        <v>28942335</v>
      </c>
    </row>
    <row r="109" spans="1:5" ht="11.25">
      <c r="A109" s="30" t="s">
        <v>196</v>
      </c>
      <c r="B109" s="12">
        <v>7805185251</v>
      </c>
      <c r="C109" s="27">
        <v>781101001</v>
      </c>
      <c r="D109" s="12" t="s">
        <v>112</v>
      </c>
      <c r="E109" s="12">
        <v>26361105</v>
      </c>
    </row>
    <row r="110" spans="1:5" ht="22.5">
      <c r="A110" s="30" t="s">
        <v>539</v>
      </c>
      <c r="B110" s="12">
        <v>7811307571</v>
      </c>
      <c r="C110" s="27">
        <v>781101001</v>
      </c>
      <c r="D110" s="12" t="s">
        <v>91</v>
      </c>
      <c r="E110" s="12">
        <v>28427903</v>
      </c>
    </row>
    <row r="111" spans="1:5" ht="22.5">
      <c r="A111" s="30" t="s">
        <v>123</v>
      </c>
      <c r="B111" s="12">
        <v>7826135075</v>
      </c>
      <c r="C111" s="27">
        <v>781301001</v>
      </c>
      <c r="D111" s="12" t="s">
        <v>91</v>
      </c>
      <c r="E111" s="12">
        <v>27819284</v>
      </c>
    </row>
    <row r="112" spans="1:5" ht="22.5">
      <c r="A112" s="30" t="s">
        <v>440</v>
      </c>
      <c r="B112" s="12">
        <v>7813554914</v>
      </c>
      <c r="C112" s="27">
        <v>781301001</v>
      </c>
      <c r="D112" s="12" t="s">
        <v>92</v>
      </c>
      <c r="E112" s="12">
        <v>28454938</v>
      </c>
    </row>
    <row r="113" spans="1:5" ht="22.5">
      <c r="A113" s="30" t="s">
        <v>234</v>
      </c>
      <c r="B113" s="12">
        <v>7801560631</v>
      </c>
      <c r="C113" s="27">
        <v>780101001</v>
      </c>
      <c r="D113" s="12" t="s">
        <v>435</v>
      </c>
      <c r="E113" s="12">
        <v>28152680</v>
      </c>
    </row>
    <row r="114" spans="1:5" ht="45">
      <c r="A114" s="30" t="s">
        <v>44</v>
      </c>
      <c r="B114" s="12">
        <v>7703590927</v>
      </c>
      <c r="C114" s="27">
        <v>785050001</v>
      </c>
      <c r="D114" s="12" t="s">
        <v>540</v>
      </c>
      <c r="E114" s="12">
        <v>26555079</v>
      </c>
    </row>
    <row r="115" spans="1:5" ht="22.5">
      <c r="A115" s="30" t="s">
        <v>217</v>
      </c>
      <c r="B115" s="12">
        <v>7840332364</v>
      </c>
      <c r="C115" s="27">
        <v>784001001</v>
      </c>
      <c r="D115" s="12" t="s">
        <v>92</v>
      </c>
      <c r="E115" s="12">
        <v>28042558</v>
      </c>
    </row>
    <row r="116" spans="1:5" ht="22.5">
      <c r="A116" s="30" t="s">
        <v>200</v>
      </c>
      <c r="B116" s="12">
        <v>4703088415</v>
      </c>
      <c r="C116" s="27">
        <v>781101001</v>
      </c>
      <c r="D116" s="12" t="s">
        <v>91</v>
      </c>
      <c r="E116" s="12">
        <v>27953647</v>
      </c>
    </row>
    <row r="117" spans="1:5" ht="22.5">
      <c r="A117" s="30" t="s">
        <v>441</v>
      </c>
      <c r="B117" s="12">
        <v>7805018099</v>
      </c>
      <c r="C117" s="27">
        <v>781001001</v>
      </c>
      <c r="D117" s="12" t="s">
        <v>91</v>
      </c>
      <c r="E117" s="12">
        <v>26424110</v>
      </c>
    </row>
    <row r="118" spans="1:5" ht="22.5">
      <c r="A118" s="30" t="s">
        <v>45</v>
      </c>
      <c r="B118" s="12">
        <v>7820304249</v>
      </c>
      <c r="C118" s="27">
        <v>782001001</v>
      </c>
      <c r="D118" s="12" t="s">
        <v>91</v>
      </c>
      <c r="E118" s="12">
        <v>26838677</v>
      </c>
    </row>
    <row r="119" spans="1:5" ht="22.5">
      <c r="A119" s="30" t="s">
        <v>442</v>
      </c>
      <c r="B119" s="12">
        <v>7804099257</v>
      </c>
      <c r="C119" s="27">
        <v>784301001</v>
      </c>
      <c r="D119" s="12" t="s">
        <v>541</v>
      </c>
      <c r="E119" s="12">
        <v>28448967</v>
      </c>
    </row>
    <row r="120" spans="1:5" ht="22.5">
      <c r="A120" s="30" t="s">
        <v>47</v>
      </c>
      <c r="B120" s="12">
        <v>7802127477</v>
      </c>
      <c r="C120" s="27">
        <v>780201001</v>
      </c>
      <c r="D120" s="12" t="s">
        <v>91</v>
      </c>
      <c r="E120" s="12">
        <v>26361092</v>
      </c>
    </row>
    <row r="121" spans="1:5" ht="22.5">
      <c r="A121" s="30" t="s">
        <v>218</v>
      </c>
      <c r="B121" s="12">
        <v>7717662353</v>
      </c>
      <c r="C121" s="27">
        <v>781101001</v>
      </c>
      <c r="D121" s="12" t="s">
        <v>91</v>
      </c>
      <c r="E121" s="12">
        <v>28042497</v>
      </c>
    </row>
    <row r="122" spans="1:5" ht="22.5">
      <c r="A122" s="30" t="s">
        <v>225</v>
      </c>
      <c r="B122" s="12">
        <v>7806150886</v>
      </c>
      <c r="C122" s="27">
        <v>780601001</v>
      </c>
      <c r="D122" s="12" t="s">
        <v>91</v>
      </c>
      <c r="E122" s="12">
        <v>28134896</v>
      </c>
    </row>
    <row r="123" spans="1:5" ht="22.5">
      <c r="A123" s="30" t="s">
        <v>224</v>
      </c>
      <c r="B123" s="12">
        <v>7804349796</v>
      </c>
      <c r="C123" s="27">
        <v>780401001</v>
      </c>
      <c r="D123" s="12" t="s">
        <v>426</v>
      </c>
      <c r="E123" s="12">
        <v>28122490</v>
      </c>
    </row>
    <row r="124" spans="1:5" ht="11.25">
      <c r="A124" s="30" t="s">
        <v>113</v>
      </c>
      <c r="B124" s="12">
        <v>7805065476</v>
      </c>
      <c r="C124" s="27">
        <v>780501001</v>
      </c>
      <c r="D124" s="12" t="s">
        <v>112</v>
      </c>
      <c r="E124" s="12">
        <v>26421911</v>
      </c>
    </row>
    <row r="125" spans="1:5" ht="22.5">
      <c r="A125" s="30" t="s">
        <v>48</v>
      </c>
      <c r="B125" s="12">
        <v>7802310698</v>
      </c>
      <c r="C125" s="27">
        <v>780201001</v>
      </c>
      <c r="D125" s="12" t="s">
        <v>399</v>
      </c>
      <c r="E125" s="12">
        <v>26361093</v>
      </c>
    </row>
    <row r="126" spans="1:5" ht="22.5">
      <c r="A126" s="30" t="s">
        <v>444</v>
      </c>
      <c r="B126" s="12">
        <v>7817330143</v>
      </c>
      <c r="C126" s="27">
        <v>781701001</v>
      </c>
      <c r="D126" s="12" t="s">
        <v>91</v>
      </c>
      <c r="E126" s="12">
        <v>28041958</v>
      </c>
    </row>
    <row r="127" spans="1:5" ht="22.5">
      <c r="A127" s="30" t="s">
        <v>542</v>
      </c>
      <c r="B127" s="12">
        <v>7813142702</v>
      </c>
      <c r="C127" s="27">
        <v>781301001</v>
      </c>
      <c r="D127" s="12" t="s">
        <v>91</v>
      </c>
      <c r="E127" s="12">
        <v>28965696</v>
      </c>
    </row>
    <row r="128" spans="1:5" ht="22.5">
      <c r="A128" s="30" t="s">
        <v>543</v>
      </c>
      <c r="B128" s="12">
        <v>7802857988</v>
      </c>
      <c r="C128" s="27">
        <v>780201001</v>
      </c>
      <c r="D128" s="12" t="s">
        <v>91</v>
      </c>
      <c r="E128" s="12">
        <v>28942326</v>
      </c>
    </row>
    <row r="129" spans="1:5" ht="22.5">
      <c r="A129" s="30" t="s">
        <v>49</v>
      </c>
      <c r="B129" s="12">
        <v>7801185204</v>
      </c>
      <c r="C129" s="27">
        <v>784101001</v>
      </c>
      <c r="D129" s="12" t="s">
        <v>443</v>
      </c>
      <c r="E129" s="12">
        <v>27546308</v>
      </c>
    </row>
    <row r="130" spans="1:5" ht="33.75">
      <c r="A130" s="30" t="s">
        <v>114</v>
      </c>
      <c r="B130" s="12">
        <v>7811322925</v>
      </c>
      <c r="C130" s="27">
        <v>781101001</v>
      </c>
      <c r="D130" s="12" t="s">
        <v>445</v>
      </c>
      <c r="E130" s="12">
        <v>26361113</v>
      </c>
    </row>
    <row r="131" spans="1:5" ht="22.5">
      <c r="A131" s="30" t="s">
        <v>235</v>
      </c>
      <c r="B131" s="12">
        <v>7802118578</v>
      </c>
      <c r="C131" s="27">
        <v>997350001</v>
      </c>
      <c r="D131" s="12" t="s">
        <v>91</v>
      </c>
      <c r="E131" s="12">
        <v>28152725</v>
      </c>
    </row>
    <row r="132" spans="1:5" ht="22.5">
      <c r="A132" s="30" t="s">
        <v>544</v>
      </c>
      <c r="B132" s="12">
        <v>7802805161</v>
      </c>
      <c r="C132" s="27">
        <v>780201001</v>
      </c>
      <c r="D132" s="12" t="s">
        <v>91</v>
      </c>
      <c r="E132" s="12">
        <v>28954160</v>
      </c>
    </row>
    <row r="133" spans="1:5" ht="22.5">
      <c r="A133" s="30" t="s">
        <v>545</v>
      </c>
      <c r="B133" s="12">
        <v>7806520632</v>
      </c>
      <c r="C133" s="27">
        <v>780601001</v>
      </c>
      <c r="D133" s="12" t="s">
        <v>92</v>
      </c>
      <c r="E133" s="12">
        <v>28940429</v>
      </c>
    </row>
    <row r="134" spans="1:5" ht="22.5">
      <c r="A134" s="30" t="s">
        <v>273</v>
      </c>
      <c r="B134" s="12">
        <v>7806055343</v>
      </c>
      <c r="C134" s="27">
        <v>783450001</v>
      </c>
      <c r="D134" s="12" t="s">
        <v>92</v>
      </c>
      <c r="E134" s="12">
        <v>28266783</v>
      </c>
    </row>
    <row r="135" spans="1:5" ht="11.25">
      <c r="A135" s="30" t="s">
        <v>115</v>
      </c>
      <c r="B135" s="12">
        <v>7825487243</v>
      </c>
      <c r="C135" s="27">
        <v>784101001</v>
      </c>
      <c r="D135" s="12" t="s">
        <v>112</v>
      </c>
      <c r="E135" s="12">
        <v>26422005</v>
      </c>
    </row>
    <row r="136" spans="1:5" ht="33.75">
      <c r="A136" s="30" t="s">
        <v>51</v>
      </c>
      <c r="B136" s="12">
        <v>7838024362</v>
      </c>
      <c r="C136" s="27">
        <v>783450001</v>
      </c>
      <c r="D136" s="12" t="s">
        <v>546</v>
      </c>
      <c r="E136" s="12">
        <v>26422017</v>
      </c>
    </row>
    <row r="137" spans="1:5" ht="22.5">
      <c r="A137" s="30" t="s">
        <v>198</v>
      </c>
      <c r="B137" s="12">
        <v>7811394126</v>
      </c>
      <c r="C137" s="27">
        <v>781101001</v>
      </c>
      <c r="D137" s="12" t="s">
        <v>91</v>
      </c>
      <c r="E137" s="12">
        <v>27880391</v>
      </c>
    </row>
    <row r="138" spans="1:5" ht="22.5">
      <c r="A138" s="30" t="s">
        <v>138</v>
      </c>
      <c r="B138" s="12">
        <v>7801374265</v>
      </c>
      <c r="C138" s="27">
        <v>781601001</v>
      </c>
      <c r="D138" s="12" t="s">
        <v>185</v>
      </c>
      <c r="E138" s="12">
        <v>26322164</v>
      </c>
    </row>
    <row r="139" spans="1:5" ht="22.5">
      <c r="A139" s="30" t="s">
        <v>547</v>
      </c>
      <c r="B139" s="12">
        <v>7811562684</v>
      </c>
      <c r="C139" s="27">
        <v>781101001</v>
      </c>
      <c r="D139" s="12" t="s">
        <v>91</v>
      </c>
      <c r="E139" s="12">
        <v>28827606</v>
      </c>
    </row>
    <row r="140" spans="1:5" ht="22.5">
      <c r="A140" s="30" t="s">
        <v>52</v>
      </c>
      <c r="B140" s="12">
        <v>7810095885</v>
      </c>
      <c r="C140" s="27">
        <v>781001001</v>
      </c>
      <c r="D140" s="12" t="s">
        <v>92</v>
      </c>
      <c r="E140" s="12">
        <v>26361108</v>
      </c>
    </row>
    <row r="141" spans="1:5" ht="22.5">
      <c r="A141" s="30" t="s">
        <v>548</v>
      </c>
      <c r="B141" s="12">
        <v>7810191726</v>
      </c>
      <c r="C141" s="27">
        <v>781001001</v>
      </c>
      <c r="D141" s="12" t="s">
        <v>92</v>
      </c>
      <c r="E141" s="12">
        <v>26647770</v>
      </c>
    </row>
    <row r="142" spans="1:5" ht="22.5">
      <c r="A142" s="30" t="s">
        <v>53</v>
      </c>
      <c r="B142" s="12">
        <v>7817044495</v>
      </c>
      <c r="C142" s="27">
        <v>781701001</v>
      </c>
      <c r="D142" s="12" t="s">
        <v>92</v>
      </c>
      <c r="E142" s="12">
        <v>26597829</v>
      </c>
    </row>
    <row r="143" spans="1:5" ht="22.5">
      <c r="A143" s="30" t="s">
        <v>237</v>
      </c>
      <c r="B143" s="12">
        <v>7802437912</v>
      </c>
      <c r="C143" s="27">
        <v>780201001</v>
      </c>
      <c r="D143" s="12" t="s">
        <v>426</v>
      </c>
      <c r="E143" s="12">
        <v>28155105</v>
      </c>
    </row>
    <row r="144" spans="1:5" ht="22.5">
      <c r="A144" s="30" t="s">
        <v>272</v>
      </c>
      <c r="B144" s="12">
        <v>7802385950</v>
      </c>
      <c r="C144" s="27">
        <v>780201001</v>
      </c>
      <c r="D144" s="12" t="s">
        <v>91</v>
      </c>
      <c r="E144" s="12">
        <v>28255011</v>
      </c>
    </row>
    <row r="145" spans="1:5" ht="22.5">
      <c r="A145" s="30" t="s">
        <v>124</v>
      </c>
      <c r="B145" s="12">
        <v>7802338277</v>
      </c>
      <c r="C145" s="27">
        <v>780201001</v>
      </c>
      <c r="D145" s="12" t="s">
        <v>92</v>
      </c>
      <c r="E145" s="12">
        <v>27831333</v>
      </c>
    </row>
    <row r="146" spans="1:5" ht="45">
      <c r="A146" s="30" t="s">
        <v>54</v>
      </c>
      <c r="B146" s="12">
        <v>7813479657</v>
      </c>
      <c r="C146" s="27">
        <v>781301001</v>
      </c>
      <c r="D146" s="12" t="s">
        <v>549</v>
      </c>
      <c r="E146" s="12">
        <v>27546295</v>
      </c>
    </row>
    <row r="147" spans="1:5" ht="22.5">
      <c r="A147" s="30" t="s">
        <v>446</v>
      </c>
      <c r="B147" s="12">
        <v>7805614870</v>
      </c>
      <c r="C147" s="27">
        <v>783901001</v>
      </c>
      <c r="D147" s="12" t="s">
        <v>550</v>
      </c>
      <c r="E147" s="12">
        <v>28509704</v>
      </c>
    </row>
    <row r="148" spans="1:5" ht="22.5">
      <c r="A148" s="30" t="s">
        <v>56</v>
      </c>
      <c r="B148" s="12">
        <v>7820029472</v>
      </c>
      <c r="C148" s="27">
        <v>782001001</v>
      </c>
      <c r="D148" s="12" t="s">
        <v>92</v>
      </c>
      <c r="E148" s="12">
        <v>26361121</v>
      </c>
    </row>
    <row r="149" spans="1:5" ht="22.5">
      <c r="A149" s="30" t="s">
        <v>551</v>
      </c>
      <c r="B149" s="12">
        <v>7802853013</v>
      </c>
      <c r="C149" s="27">
        <v>781301001</v>
      </c>
      <c r="D149" s="12" t="s">
        <v>450</v>
      </c>
      <c r="E149" s="12">
        <v>28511826</v>
      </c>
    </row>
    <row r="150" spans="1:5" ht="22.5">
      <c r="A150" s="30" t="s">
        <v>552</v>
      </c>
      <c r="B150" s="12">
        <v>7842033592</v>
      </c>
      <c r="C150" s="27">
        <v>784201001</v>
      </c>
      <c r="D150" s="12" t="s">
        <v>92</v>
      </c>
      <c r="E150" s="12">
        <v>29647643</v>
      </c>
    </row>
    <row r="151" spans="1:5" ht="22.5">
      <c r="A151" s="30" t="s">
        <v>223</v>
      </c>
      <c r="B151" s="12">
        <v>7810270209</v>
      </c>
      <c r="C151" s="27">
        <v>781001001</v>
      </c>
      <c r="D151" s="12" t="s">
        <v>91</v>
      </c>
      <c r="E151" s="12">
        <v>28113372</v>
      </c>
    </row>
    <row r="152" spans="1:5" ht="11.25">
      <c r="A152" s="30" t="s">
        <v>116</v>
      </c>
      <c r="B152" s="12">
        <v>7814122120</v>
      </c>
      <c r="C152" s="27">
        <v>781401001</v>
      </c>
      <c r="D152" s="12" t="s">
        <v>112</v>
      </c>
      <c r="E152" s="12">
        <v>26421986</v>
      </c>
    </row>
    <row r="153" spans="1:5" ht="33.75">
      <c r="A153" s="30" t="s">
        <v>447</v>
      </c>
      <c r="B153" s="12">
        <v>7806438628</v>
      </c>
      <c r="C153" s="27">
        <v>780601001</v>
      </c>
      <c r="D153" s="12" t="s">
        <v>553</v>
      </c>
      <c r="E153" s="12">
        <v>28422808</v>
      </c>
    </row>
    <row r="154" spans="1:5" ht="11.25">
      <c r="A154" s="30" t="s">
        <v>197</v>
      </c>
      <c r="B154" s="12">
        <v>7841314985</v>
      </c>
      <c r="C154" s="27">
        <v>784101001</v>
      </c>
      <c r="D154" s="12" t="s">
        <v>112</v>
      </c>
      <c r="E154" s="12">
        <v>26361135</v>
      </c>
    </row>
    <row r="155" spans="1:5" ht="22.5">
      <c r="A155" s="30" t="s">
        <v>204</v>
      </c>
      <c r="B155" s="12">
        <v>7839357460</v>
      </c>
      <c r="C155" s="27">
        <v>783901001</v>
      </c>
      <c r="D155" s="12" t="s">
        <v>91</v>
      </c>
      <c r="E155" s="12">
        <v>27971244</v>
      </c>
    </row>
    <row r="156" spans="1:5" ht="22.5">
      <c r="A156" s="30" t="s">
        <v>448</v>
      </c>
      <c r="B156" s="12">
        <v>7805519673</v>
      </c>
      <c r="C156" s="27">
        <v>783801001</v>
      </c>
      <c r="D156" s="12" t="s">
        <v>91</v>
      </c>
      <c r="E156" s="12">
        <v>28151979</v>
      </c>
    </row>
    <row r="157" spans="1:5" ht="22.5">
      <c r="A157" s="30" t="s">
        <v>449</v>
      </c>
      <c r="B157" s="12">
        <v>7841014910</v>
      </c>
      <c r="C157" s="27">
        <v>784101001</v>
      </c>
      <c r="D157" s="12" t="s">
        <v>401</v>
      </c>
      <c r="E157" s="12">
        <v>28798987</v>
      </c>
    </row>
    <row r="158" spans="1:5" ht="22.5">
      <c r="A158" s="30" t="s">
        <v>210</v>
      </c>
      <c r="B158" s="12">
        <v>7820034338</v>
      </c>
      <c r="C158" s="27">
        <v>782001001</v>
      </c>
      <c r="D158" s="12" t="s">
        <v>92</v>
      </c>
      <c r="E158" s="12">
        <v>28001891</v>
      </c>
    </row>
    <row r="159" spans="1:5" ht="33.75">
      <c r="A159" s="30" t="s">
        <v>57</v>
      </c>
      <c r="B159" s="12">
        <v>7813114617</v>
      </c>
      <c r="C159" s="27">
        <v>781301001</v>
      </c>
      <c r="D159" s="12" t="s">
        <v>554</v>
      </c>
      <c r="E159" s="12">
        <v>26361115</v>
      </c>
    </row>
    <row r="160" spans="1:5" ht="22.5">
      <c r="A160" s="30" t="s">
        <v>451</v>
      </c>
      <c r="B160" s="12">
        <v>7810467163</v>
      </c>
      <c r="C160" s="27">
        <v>783101001</v>
      </c>
      <c r="D160" s="12" t="s">
        <v>92</v>
      </c>
      <c r="E160" s="12">
        <v>28042530</v>
      </c>
    </row>
    <row r="161" spans="1:5" ht="22.5">
      <c r="A161" s="30" t="s">
        <v>206</v>
      </c>
      <c r="B161" s="12">
        <v>7813109141</v>
      </c>
      <c r="C161" s="27">
        <v>781301001</v>
      </c>
      <c r="D161" s="12" t="s">
        <v>91</v>
      </c>
      <c r="E161" s="12">
        <v>27988538</v>
      </c>
    </row>
    <row r="162" spans="1:5" ht="22.5">
      <c r="A162" s="30" t="s">
        <v>219</v>
      </c>
      <c r="B162" s="12">
        <v>7810509293</v>
      </c>
      <c r="C162" s="27">
        <v>781001001</v>
      </c>
      <c r="D162" s="12" t="s">
        <v>91</v>
      </c>
      <c r="E162" s="12">
        <v>28042486</v>
      </c>
    </row>
    <row r="163" spans="1:5" ht="22.5">
      <c r="A163" s="30" t="s">
        <v>145</v>
      </c>
      <c r="B163" s="12">
        <v>7804176134</v>
      </c>
      <c r="C163" s="27">
        <v>780401001</v>
      </c>
      <c r="D163" s="12" t="s">
        <v>91</v>
      </c>
      <c r="E163" s="12">
        <v>27848302</v>
      </c>
    </row>
    <row r="164" spans="1:5" ht="22.5">
      <c r="A164" s="30" t="s">
        <v>226</v>
      </c>
      <c r="B164" s="12">
        <v>7801089980</v>
      </c>
      <c r="C164" s="27">
        <v>780101001</v>
      </c>
      <c r="D164" s="12" t="s">
        <v>428</v>
      </c>
      <c r="E164" s="12">
        <v>28134965</v>
      </c>
    </row>
    <row r="165" spans="1:5" ht="22.5">
      <c r="A165" s="30" t="s">
        <v>79</v>
      </c>
      <c r="B165" s="12">
        <v>7806007029</v>
      </c>
      <c r="C165" s="27">
        <v>780601001</v>
      </c>
      <c r="D165" s="12" t="s">
        <v>404</v>
      </c>
      <c r="E165" s="12">
        <v>26422092</v>
      </c>
    </row>
    <row r="166" spans="1:5" ht="33.75">
      <c r="A166" s="30" t="s">
        <v>80</v>
      </c>
      <c r="B166" s="12">
        <v>7811375691</v>
      </c>
      <c r="C166" s="27">
        <v>781101001</v>
      </c>
      <c r="D166" s="12" t="s">
        <v>555</v>
      </c>
      <c r="E166" s="12">
        <v>26361114</v>
      </c>
    </row>
    <row r="167" spans="1:5" ht="22.5">
      <c r="A167" s="30" t="s">
        <v>205</v>
      </c>
      <c r="B167" s="12">
        <v>7806302458</v>
      </c>
      <c r="C167" s="27">
        <v>780601001</v>
      </c>
      <c r="D167" s="12" t="s">
        <v>92</v>
      </c>
      <c r="E167" s="12">
        <v>27976484</v>
      </c>
    </row>
    <row r="168" spans="1:5" ht="22.5">
      <c r="A168" s="30" t="s">
        <v>117</v>
      </c>
      <c r="B168" s="12">
        <v>7826087336</v>
      </c>
      <c r="C168" s="27">
        <v>783901001</v>
      </c>
      <c r="D168" s="12" t="s">
        <v>535</v>
      </c>
      <c r="E168" s="12">
        <v>26769190</v>
      </c>
    </row>
    <row r="169" spans="1:5" ht="11.25">
      <c r="A169" s="30" t="s">
        <v>118</v>
      </c>
      <c r="B169" s="12">
        <v>7841378040</v>
      </c>
      <c r="C169" s="27">
        <v>784101001</v>
      </c>
      <c r="D169" s="12" t="s">
        <v>556</v>
      </c>
      <c r="E169" s="12">
        <v>26641597</v>
      </c>
    </row>
    <row r="170" spans="1:5" ht="22.5">
      <c r="A170" s="30" t="s">
        <v>453</v>
      </c>
      <c r="B170" s="12">
        <v>7805387057</v>
      </c>
      <c r="C170" s="27">
        <v>780501001</v>
      </c>
      <c r="D170" s="12" t="s">
        <v>92</v>
      </c>
      <c r="E170" s="12">
        <v>26421941</v>
      </c>
    </row>
    <row r="171" spans="1:5" ht="22.5">
      <c r="A171" s="30" t="s">
        <v>557</v>
      </c>
      <c r="B171" s="12">
        <v>7806119950</v>
      </c>
      <c r="C171" s="27">
        <v>781301001</v>
      </c>
      <c r="D171" s="12" t="s">
        <v>92</v>
      </c>
      <c r="E171" s="12">
        <v>27517472</v>
      </c>
    </row>
    <row r="172" spans="1:5" ht="22.5">
      <c r="A172" s="30" t="s">
        <v>81</v>
      </c>
      <c r="B172" s="12">
        <v>7801379947</v>
      </c>
      <c r="C172" s="27">
        <v>780101001</v>
      </c>
      <c r="D172" s="12" t="s">
        <v>92</v>
      </c>
      <c r="E172" s="12">
        <v>26361090</v>
      </c>
    </row>
    <row r="173" spans="1:5" ht="11.25">
      <c r="A173" s="30" t="s">
        <v>119</v>
      </c>
      <c r="B173" s="12">
        <v>7811141414</v>
      </c>
      <c r="C173" s="27">
        <v>781101001</v>
      </c>
      <c r="D173" s="12" t="s">
        <v>112</v>
      </c>
      <c r="E173" s="12">
        <v>26361112</v>
      </c>
    </row>
    <row r="174" spans="1:5" ht="22.5">
      <c r="A174" s="30" t="s">
        <v>82</v>
      </c>
      <c r="B174" s="12">
        <v>7826140438</v>
      </c>
      <c r="C174" s="27">
        <v>783901001</v>
      </c>
      <c r="D174" s="12" t="s">
        <v>443</v>
      </c>
      <c r="E174" s="12">
        <v>26361123</v>
      </c>
    </row>
    <row r="175" spans="1:5" ht="22.5">
      <c r="A175" s="30" t="s">
        <v>454</v>
      </c>
      <c r="B175" s="12">
        <v>7814422759</v>
      </c>
      <c r="C175" s="27">
        <v>781401001</v>
      </c>
      <c r="D175" s="12" t="s">
        <v>92</v>
      </c>
      <c r="E175" s="12">
        <v>28423270</v>
      </c>
    </row>
    <row r="176" spans="1:5" ht="22.5">
      <c r="A176" s="30" t="s">
        <v>83</v>
      </c>
      <c r="B176" s="12">
        <v>7207009725</v>
      </c>
      <c r="C176" s="27">
        <v>783901001</v>
      </c>
      <c r="D176" s="12" t="s">
        <v>92</v>
      </c>
      <c r="E176" s="12">
        <v>26578046</v>
      </c>
    </row>
    <row r="177" spans="1:5" ht="22.5">
      <c r="A177" s="30" t="s">
        <v>455</v>
      </c>
      <c r="B177" s="12">
        <v>7703792360</v>
      </c>
      <c r="C177" s="27">
        <v>780701001</v>
      </c>
      <c r="D177" s="12" t="s">
        <v>92</v>
      </c>
      <c r="E177" s="12">
        <v>28496542</v>
      </c>
    </row>
    <row r="178" spans="1:5" ht="22.5">
      <c r="A178" s="30" t="s">
        <v>558</v>
      </c>
      <c r="B178" s="12">
        <v>7810237177</v>
      </c>
      <c r="C178" s="27">
        <v>781001001</v>
      </c>
      <c r="D178" s="12" t="s">
        <v>404</v>
      </c>
      <c r="E178" s="12">
        <v>26422151</v>
      </c>
    </row>
    <row r="179" spans="1:5" ht="22.5">
      <c r="A179" s="30" t="s">
        <v>84</v>
      </c>
      <c r="B179" s="12">
        <v>7820027796</v>
      </c>
      <c r="C179" s="27">
        <v>782001001</v>
      </c>
      <c r="D179" s="12" t="s">
        <v>426</v>
      </c>
      <c r="E179" s="12">
        <v>26516049</v>
      </c>
    </row>
    <row r="180" spans="1:5" ht="22.5">
      <c r="A180" s="30" t="s">
        <v>238</v>
      </c>
      <c r="B180" s="12">
        <v>7820013553</v>
      </c>
      <c r="C180" s="27">
        <v>782001001</v>
      </c>
      <c r="D180" s="12" t="s">
        <v>404</v>
      </c>
      <c r="E180" s="12">
        <v>28191592</v>
      </c>
    </row>
    <row r="181" spans="1:5" ht="56.25">
      <c r="A181" s="30" t="s">
        <v>142</v>
      </c>
      <c r="B181" s="12">
        <v>7830000970</v>
      </c>
      <c r="C181" s="27">
        <v>783450001</v>
      </c>
      <c r="D181" s="12" t="s">
        <v>559</v>
      </c>
      <c r="E181" s="12">
        <v>26322166</v>
      </c>
    </row>
    <row r="182" spans="1:5" ht="22.5">
      <c r="A182" s="30" t="s">
        <v>560</v>
      </c>
      <c r="B182" s="12">
        <v>7826692894</v>
      </c>
      <c r="C182" s="27">
        <v>780000001</v>
      </c>
      <c r="D182" s="12" t="s">
        <v>92</v>
      </c>
      <c r="E182" s="12">
        <v>27553231</v>
      </c>
    </row>
    <row r="183" spans="1:5" ht="22.5">
      <c r="A183" s="30" t="s">
        <v>456</v>
      </c>
      <c r="B183" s="12">
        <v>7813045547</v>
      </c>
      <c r="C183" s="27">
        <v>781301001</v>
      </c>
      <c r="D183" s="12" t="s">
        <v>404</v>
      </c>
      <c r="E183" s="12">
        <v>27995413</v>
      </c>
    </row>
    <row r="184" spans="1:5" ht="22.5">
      <c r="A184" s="30" t="s">
        <v>457</v>
      </c>
      <c r="B184" s="12">
        <v>7812029408</v>
      </c>
      <c r="C184" s="27">
        <v>783801001</v>
      </c>
      <c r="D184" s="12" t="s">
        <v>399</v>
      </c>
      <c r="E184" s="12">
        <v>28454949</v>
      </c>
    </row>
    <row r="185" spans="1:5" ht="22.5">
      <c r="A185" s="30" t="s">
        <v>561</v>
      </c>
      <c r="B185" s="12">
        <v>7805029012</v>
      </c>
      <c r="C185" s="27">
        <v>780501001</v>
      </c>
      <c r="D185" s="12" t="s">
        <v>92</v>
      </c>
      <c r="E185" s="12">
        <v>26361089</v>
      </c>
    </row>
    <row r="186" spans="1:5" ht="22.5">
      <c r="A186" s="30" t="s">
        <v>562</v>
      </c>
      <c r="B186" s="12">
        <v>7810232965</v>
      </c>
      <c r="C186" s="27">
        <v>781001001</v>
      </c>
      <c r="D186" s="12" t="s">
        <v>92</v>
      </c>
      <c r="E186" s="12">
        <v>28934747</v>
      </c>
    </row>
    <row r="187" spans="1:5" ht="22.5">
      <c r="A187" s="30" t="s">
        <v>458</v>
      </c>
      <c r="B187" s="12">
        <v>7804040077</v>
      </c>
      <c r="C187" s="27">
        <v>780401001</v>
      </c>
      <c r="D187" s="12" t="s">
        <v>563</v>
      </c>
      <c r="E187" s="12">
        <v>26491915</v>
      </c>
    </row>
    <row r="188" spans="1:5" ht="22.5">
      <c r="A188" s="30" t="s">
        <v>459</v>
      </c>
      <c r="B188" s="12">
        <v>7812009592</v>
      </c>
      <c r="C188" s="27">
        <v>783801001</v>
      </c>
      <c r="D188" s="12" t="s">
        <v>428</v>
      </c>
      <c r="E188" s="12">
        <v>26422396</v>
      </c>
    </row>
    <row r="189" spans="1:5" ht="22.5">
      <c r="A189" s="30" t="s">
        <v>460</v>
      </c>
      <c r="B189" s="12">
        <v>7813045434</v>
      </c>
      <c r="C189" s="27">
        <v>781301001</v>
      </c>
      <c r="D189" s="12" t="s">
        <v>91</v>
      </c>
      <c r="E189" s="12">
        <v>28436138</v>
      </c>
    </row>
    <row r="190" spans="1:5" ht="22.5">
      <c r="A190" s="30" t="s">
        <v>564</v>
      </c>
      <c r="B190" s="12">
        <v>7817002417</v>
      </c>
      <c r="C190" s="27">
        <v>781701001</v>
      </c>
      <c r="D190" s="12" t="s">
        <v>92</v>
      </c>
      <c r="E190" s="12">
        <v>28485475</v>
      </c>
    </row>
    <row r="191" spans="1:5" ht="22.5">
      <c r="A191" s="30" t="s">
        <v>461</v>
      </c>
      <c r="B191" s="12">
        <v>7818001991</v>
      </c>
      <c r="C191" s="27">
        <v>784301001</v>
      </c>
      <c r="D191" s="12" t="s">
        <v>91</v>
      </c>
      <c r="E191" s="12">
        <v>28505234</v>
      </c>
    </row>
    <row r="192" spans="1:5" ht="22.5">
      <c r="A192" s="30" t="s">
        <v>85</v>
      </c>
      <c r="B192" s="12">
        <v>7805005950</v>
      </c>
      <c r="C192" s="27">
        <v>783450001</v>
      </c>
      <c r="D192" s="12" t="s">
        <v>91</v>
      </c>
      <c r="E192" s="12">
        <v>26361099</v>
      </c>
    </row>
    <row r="193" spans="1:5" ht="22.5">
      <c r="A193" s="30" t="s">
        <v>462</v>
      </c>
      <c r="B193" s="12">
        <v>7820016787</v>
      </c>
      <c r="C193" s="27">
        <v>782001001</v>
      </c>
      <c r="D193" s="12" t="s">
        <v>91</v>
      </c>
      <c r="E193" s="12">
        <v>28508026</v>
      </c>
    </row>
  </sheetData>
  <sheetProtection formatColumns="0" format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showGridLines="0" zoomScalePageLayoutView="0" workbookViewId="0" topLeftCell="A1">
      <selection activeCell="D44" sqref="D44"/>
    </sheetView>
  </sheetViews>
  <sheetFormatPr defaultColWidth="21.57421875" defaultRowHeight="11.25"/>
  <cols>
    <col min="1" max="1" width="43.00390625" style="2" customWidth="1"/>
    <col min="2" max="2" width="11.57421875" style="10" customWidth="1"/>
    <col min="3" max="3" width="9.8515625" style="27"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29" t="s">
        <v>12</v>
      </c>
      <c r="B1" s="29" t="s">
        <v>4</v>
      </c>
      <c r="C1" s="29" t="s">
        <v>5</v>
      </c>
      <c r="D1" s="29" t="s">
        <v>13</v>
      </c>
      <c r="E1" s="3" t="s">
        <v>14</v>
      </c>
    </row>
    <row r="2" spans="1:7" s="3" customFormat="1" ht="11.25">
      <c r="A2" s="29" t="s">
        <v>69</v>
      </c>
      <c r="B2" s="29" t="s">
        <v>90</v>
      </c>
      <c r="C2" s="29" t="s">
        <v>29</v>
      </c>
      <c r="D2" s="29" t="s">
        <v>191</v>
      </c>
      <c r="E2" s="29">
        <v>26420583</v>
      </c>
      <c r="F2" s="29"/>
      <c r="G2" s="29"/>
    </row>
    <row r="3" spans="1:7" s="3" customFormat="1" ht="11.25">
      <c r="A3" s="29" t="s">
        <v>27</v>
      </c>
      <c r="B3" s="29" t="s">
        <v>28</v>
      </c>
      <c r="C3" s="29" t="s">
        <v>160</v>
      </c>
      <c r="D3" s="29" t="s">
        <v>185</v>
      </c>
      <c r="E3" s="29">
        <v>26361102</v>
      </c>
      <c r="F3" s="29"/>
      <c r="G3" s="29"/>
    </row>
    <row r="4" spans="1:7" s="3" customFormat="1" ht="11.25">
      <c r="A4" s="29" t="s">
        <v>127</v>
      </c>
      <c r="B4" s="29" t="s">
        <v>163</v>
      </c>
      <c r="C4" s="29" t="s">
        <v>102</v>
      </c>
      <c r="D4" s="29" t="s">
        <v>126</v>
      </c>
      <c r="E4" s="29">
        <v>26322162</v>
      </c>
      <c r="F4" s="29"/>
      <c r="G4" s="29"/>
    </row>
    <row r="5" spans="1:7" s="3" customFormat="1" ht="11.25">
      <c r="A5" s="29" t="s">
        <v>128</v>
      </c>
      <c r="B5" s="29" t="s">
        <v>164</v>
      </c>
      <c r="C5" s="29" t="s">
        <v>46</v>
      </c>
      <c r="D5" s="29" t="s">
        <v>126</v>
      </c>
      <c r="E5" s="29">
        <v>26322153</v>
      </c>
      <c r="F5" s="29"/>
      <c r="G5" s="29"/>
    </row>
    <row r="6" spans="1:7" ht="11.25">
      <c r="A6" s="29" t="s">
        <v>129</v>
      </c>
      <c r="B6" s="29" t="s">
        <v>165</v>
      </c>
      <c r="C6" s="29" t="s">
        <v>166</v>
      </c>
      <c r="D6" s="29" t="s">
        <v>126</v>
      </c>
      <c r="E6" s="29">
        <v>27126047</v>
      </c>
      <c r="F6" s="29"/>
      <c r="G6" s="29"/>
    </row>
    <row r="7" spans="1:7" ht="11.25">
      <c r="A7" s="29" t="s">
        <v>130</v>
      </c>
      <c r="B7" s="29" t="s">
        <v>167</v>
      </c>
      <c r="C7" s="29" t="s">
        <v>168</v>
      </c>
      <c r="D7" s="29" t="s">
        <v>131</v>
      </c>
      <c r="E7" s="29">
        <v>26797003</v>
      </c>
      <c r="F7" s="29"/>
      <c r="G7" s="29"/>
    </row>
    <row r="8" spans="1:7" ht="11.25">
      <c r="A8" s="29" t="s">
        <v>132</v>
      </c>
      <c r="B8" s="29" t="s">
        <v>169</v>
      </c>
      <c r="C8" s="29" t="s">
        <v>55</v>
      </c>
      <c r="D8" s="29" t="s">
        <v>126</v>
      </c>
      <c r="E8" s="29">
        <v>26322163</v>
      </c>
      <c r="F8" s="29"/>
      <c r="G8" s="29"/>
    </row>
    <row r="9" spans="1:7" ht="11.25">
      <c r="A9" s="29" t="s">
        <v>133</v>
      </c>
      <c r="B9" s="29" t="s">
        <v>170</v>
      </c>
      <c r="C9" s="29" t="s">
        <v>58</v>
      </c>
      <c r="D9" s="29" t="s">
        <v>131</v>
      </c>
      <c r="E9" s="29">
        <v>26424359</v>
      </c>
      <c r="F9" s="29"/>
      <c r="G9" s="29"/>
    </row>
    <row r="10" spans="1:7" ht="11.25">
      <c r="A10" s="29" t="s">
        <v>134</v>
      </c>
      <c r="B10" s="29" t="s">
        <v>171</v>
      </c>
      <c r="C10" s="29" t="s">
        <v>29</v>
      </c>
      <c r="D10" s="29" t="s">
        <v>126</v>
      </c>
      <c r="E10" s="29">
        <v>26322156</v>
      </c>
      <c r="F10" s="29"/>
      <c r="G10" s="29"/>
    </row>
    <row r="11" spans="1:7" ht="11.25">
      <c r="A11" s="29" t="s">
        <v>135</v>
      </c>
      <c r="B11" s="29" t="s">
        <v>125</v>
      </c>
      <c r="C11" s="29" t="s">
        <v>172</v>
      </c>
      <c r="D11" s="29" t="s">
        <v>126</v>
      </c>
      <c r="E11" s="29">
        <v>26322159</v>
      </c>
      <c r="F11" s="29"/>
      <c r="G11" s="29"/>
    </row>
    <row r="12" spans="1:7" ht="11.25">
      <c r="A12" s="29" t="s">
        <v>136</v>
      </c>
      <c r="B12" s="29" t="s">
        <v>173</v>
      </c>
      <c r="C12" s="29" t="s">
        <v>42</v>
      </c>
      <c r="D12" s="29" t="s">
        <v>126</v>
      </c>
      <c r="E12" s="29">
        <v>26322161</v>
      </c>
      <c r="F12" s="29"/>
      <c r="G12" s="29"/>
    </row>
    <row r="13" spans="1:7" ht="11.25">
      <c r="A13" s="29" t="s">
        <v>137</v>
      </c>
      <c r="B13" s="29" t="s">
        <v>174</v>
      </c>
      <c r="C13" s="29" t="s">
        <v>102</v>
      </c>
      <c r="D13" s="29" t="s">
        <v>126</v>
      </c>
      <c r="E13" s="29">
        <v>26608446</v>
      </c>
      <c r="F13" s="29"/>
      <c r="G13" s="29"/>
    </row>
    <row r="14" spans="1:7" ht="11.25">
      <c r="A14" s="29" t="s">
        <v>138</v>
      </c>
      <c r="B14" s="29" t="s">
        <v>175</v>
      </c>
      <c r="C14" s="29" t="s">
        <v>100</v>
      </c>
      <c r="D14" s="29" t="s">
        <v>192</v>
      </c>
      <c r="E14" s="29">
        <v>26322164</v>
      </c>
      <c r="F14" s="29"/>
      <c r="G14" s="29"/>
    </row>
    <row r="15" spans="1:7" ht="11.25">
      <c r="A15" s="29" t="s">
        <v>139</v>
      </c>
      <c r="B15" s="29" t="s">
        <v>176</v>
      </c>
      <c r="C15" s="29" t="s">
        <v>35</v>
      </c>
      <c r="D15" s="29" t="s">
        <v>126</v>
      </c>
      <c r="E15" s="29">
        <v>26840521</v>
      </c>
      <c r="F15" s="29"/>
      <c r="G15" s="29"/>
    </row>
    <row r="16" spans="1:7" ht="11.25">
      <c r="A16" s="29" t="s">
        <v>140</v>
      </c>
      <c r="B16" s="29" t="s">
        <v>177</v>
      </c>
      <c r="C16" s="29" t="s">
        <v>46</v>
      </c>
      <c r="D16" s="29" t="s">
        <v>126</v>
      </c>
      <c r="E16" s="29">
        <v>26597512</v>
      </c>
      <c r="F16" s="29"/>
      <c r="G16" s="29"/>
    </row>
    <row r="17" spans="1:7" ht="11.25">
      <c r="A17" s="29" t="s">
        <v>141</v>
      </c>
      <c r="B17" s="29" t="s">
        <v>178</v>
      </c>
      <c r="C17" s="29" t="s">
        <v>179</v>
      </c>
      <c r="D17" s="29" t="s">
        <v>126</v>
      </c>
      <c r="E17" s="29">
        <v>26322158</v>
      </c>
      <c r="F17" s="29"/>
      <c r="G17" s="29"/>
    </row>
    <row r="18" spans="1:7" ht="11.25">
      <c r="A18" s="29" t="s">
        <v>142</v>
      </c>
      <c r="B18" s="29" t="s">
        <v>180</v>
      </c>
      <c r="C18" s="29" t="s">
        <v>29</v>
      </c>
      <c r="D18" s="29" t="s">
        <v>120</v>
      </c>
      <c r="E18" s="29">
        <v>26322166</v>
      </c>
      <c r="F18" s="29"/>
      <c r="G18" s="29"/>
    </row>
    <row r="19" spans="1:7" ht="11.25">
      <c r="A19" s="29" t="s">
        <v>143</v>
      </c>
      <c r="B19" s="29" t="s">
        <v>181</v>
      </c>
      <c r="C19" s="29" t="s">
        <v>102</v>
      </c>
      <c r="D19" s="29" t="s">
        <v>126</v>
      </c>
      <c r="E19" s="29">
        <v>26361117</v>
      </c>
      <c r="F19" s="29"/>
      <c r="G19" s="29"/>
    </row>
    <row r="20" spans="1:7" ht="11.25">
      <c r="A20" s="29" t="s">
        <v>144</v>
      </c>
      <c r="B20" s="29" t="s">
        <v>182</v>
      </c>
      <c r="C20" s="29" t="s">
        <v>183</v>
      </c>
      <c r="D20" s="29" t="s">
        <v>131</v>
      </c>
      <c r="E20" s="29">
        <v>26555876</v>
      </c>
      <c r="F20" s="29"/>
      <c r="G20" s="29"/>
    </row>
    <row r="21" spans="1:7" ht="11.25">
      <c r="A21" s="29" t="s">
        <v>159</v>
      </c>
      <c r="B21" s="29" t="s">
        <v>184</v>
      </c>
      <c r="C21" s="29" t="s">
        <v>43</v>
      </c>
      <c r="D21" s="29" t="s">
        <v>131</v>
      </c>
      <c r="E21" s="29">
        <v>26424207</v>
      </c>
      <c r="F21" s="29"/>
      <c r="G21" s="29"/>
    </row>
    <row r="22" spans="1:7" ht="11.25">
      <c r="A22" s="29" t="s">
        <v>186</v>
      </c>
      <c r="B22" s="29" t="s">
        <v>187</v>
      </c>
      <c r="C22" s="29" t="s">
        <v>188</v>
      </c>
      <c r="D22" s="29" t="s">
        <v>131</v>
      </c>
      <c r="E22" s="29">
        <v>26569253</v>
      </c>
      <c r="F22" s="29"/>
      <c r="G22" s="29"/>
    </row>
    <row r="23" spans="1:7" ht="11.25">
      <c r="A23" s="29" t="s">
        <v>189</v>
      </c>
      <c r="B23" s="29" t="s">
        <v>190</v>
      </c>
      <c r="C23" s="29" t="s">
        <v>35</v>
      </c>
      <c r="D23" s="29" t="s">
        <v>131</v>
      </c>
      <c r="E23" s="29">
        <v>26424139</v>
      </c>
      <c r="F23" s="29"/>
      <c r="G23" s="29"/>
    </row>
    <row r="24" spans="1:7" ht="11.25">
      <c r="A24" s="29"/>
      <c r="B24" s="29"/>
      <c r="C24" s="29"/>
      <c r="D24" s="29"/>
      <c r="E24" s="29"/>
      <c r="F24" s="29"/>
      <c r="G24" s="29"/>
    </row>
    <row r="25" spans="1:7" ht="11.25">
      <c r="A25" s="29"/>
      <c r="B25" s="29"/>
      <c r="C25" s="29"/>
      <c r="D25" s="29"/>
      <c r="E25" s="29"/>
      <c r="F25" s="29"/>
      <c r="G25" s="29"/>
    </row>
    <row r="26" spans="1:7" ht="11.25">
      <c r="A26" s="29"/>
      <c r="B26" s="29"/>
      <c r="C26" s="29"/>
      <c r="D26" s="29"/>
      <c r="E26" s="29"/>
      <c r="F26" s="29"/>
      <c r="G26" s="29"/>
    </row>
    <row r="27" spans="1:7" ht="11.25">
      <c r="A27" s="29"/>
      <c r="B27" s="29"/>
      <c r="C27" s="29"/>
      <c r="D27" s="29"/>
      <c r="E27" s="29"/>
      <c r="F27" s="29"/>
      <c r="G27" s="29"/>
    </row>
    <row r="28" spans="1:7" ht="11.25">
      <c r="A28" s="29"/>
      <c r="B28" s="29"/>
      <c r="C28" s="29"/>
      <c r="D28" s="29"/>
      <c r="E28" s="29"/>
      <c r="F28" s="29"/>
      <c r="G28" s="29"/>
    </row>
    <row r="29" spans="1:7" ht="11.25">
      <c r="A29" s="29"/>
      <c r="B29" s="29"/>
      <c r="C29" s="29"/>
      <c r="D29" s="29"/>
      <c r="E29" s="29"/>
      <c r="F29" s="29"/>
      <c r="G29" s="29"/>
    </row>
    <row r="30" spans="1:7" ht="11.25">
      <c r="A30" s="29"/>
      <c r="B30" s="29"/>
      <c r="C30" s="29"/>
      <c r="D30" s="29"/>
      <c r="E30" s="29"/>
      <c r="F30" s="29"/>
      <c r="G30" s="29"/>
    </row>
    <row r="31" spans="1:7" ht="11.25">
      <c r="A31" s="29"/>
      <c r="B31" s="29"/>
      <c r="C31" s="29"/>
      <c r="D31" s="29"/>
      <c r="E31" s="29"/>
      <c r="F31" s="29"/>
      <c r="G31" s="29"/>
    </row>
    <row r="32" spans="1:7" ht="11.25">
      <c r="A32" s="29"/>
      <c r="B32" s="29"/>
      <c r="C32" s="29"/>
      <c r="D32" s="29"/>
      <c r="E32" s="29"/>
      <c r="F32" s="29"/>
      <c r="G32" s="29"/>
    </row>
    <row r="33" spans="1:7" ht="11.25">
      <c r="A33" s="29"/>
      <c r="B33" s="29"/>
      <c r="C33" s="29"/>
      <c r="D33" s="29"/>
      <c r="E33" s="29"/>
      <c r="F33" s="29"/>
      <c r="G33" s="29"/>
    </row>
    <row r="34" spans="1:7" ht="11.25">
      <c r="A34" s="29"/>
      <c r="B34" s="29"/>
      <c r="C34" s="29"/>
      <c r="D34" s="29"/>
      <c r="E34" s="29"/>
      <c r="F34" s="29"/>
      <c r="G34" s="29"/>
    </row>
    <row r="35" spans="1:7" ht="11.25">
      <c r="A35" s="29"/>
      <c r="B35" s="29"/>
      <c r="C35" s="29"/>
      <c r="D35" s="29"/>
      <c r="E35" s="29"/>
      <c r="F35" s="29"/>
      <c r="G35" s="29"/>
    </row>
    <row r="36" spans="1:7" ht="11.25">
      <c r="A36" s="29"/>
      <c r="B36" s="29"/>
      <c r="C36" s="29"/>
      <c r="D36" s="29"/>
      <c r="E36" s="29"/>
      <c r="F36" s="29"/>
      <c r="G36" s="29"/>
    </row>
    <row r="37" spans="1:7" ht="11.25">
      <c r="A37" s="29"/>
      <c r="B37" s="29"/>
      <c r="C37" s="29"/>
      <c r="D37" s="29"/>
      <c r="E37" s="29"/>
      <c r="F37" s="29"/>
      <c r="G37" s="29"/>
    </row>
    <row r="38" spans="1:7" ht="11.25">
      <c r="A38" s="29"/>
      <c r="B38" s="29"/>
      <c r="C38" s="29"/>
      <c r="D38" s="29"/>
      <c r="E38" s="29"/>
      <c r="F38" s="29"/>
      <c r="G38" s="29"/>
    </row>
    <row r="39" spans="1:7" ht="11.25">
      <c r="A39" s="29"/>
      <c r="B39" s="29"/>
      <c r="C39" s="29"/>
      <c r="D39" s="29"/>
      <c r="E39" s="29"/>
      <c r="F39" s="29"/>
      <c r="G39" s="29"/>
    </row>
    <row r="40" spans="1:7" ht="11.25">
      <c r="A40" s="29"/>
      <c r="B40" s="29"/>
      <c r="C40" s="29"/>
      <c r="D40" s="29"/>
      <c r="E40" s="29"/>
      <c r="F40" s="29"/>
      <c r="G40" s="29"/>
    </row>
    <row r="41" spans="1:7" ht="11.25">
      <c r="A41" s="29"/>
      <c r="B41" s="29"/>
      <c r="C41" s="29"/>
      <c r="D41" s="29"/>
      <c r="E41" s="29"/>
      <c r="F41" s="29"/>
      <c r="G41" s="29"/>
    </row>
    <row r="42" spans="1:7" ht="11.25">
      <c r="A42" s="29"/>
      <c r="B42" s="29"/>
      <c r="C42" s="29"/>
      <c r="D42" s="29"/>
      <c r="E42" s="29"/>
      <c r="F42" s="29"/>
      <c r="G42" s="29"/>
    </row>
    <row r="43" spans="1:7" ht="11.25">
      <c r="A43" s="29"/>
      <c r="B43" s="29"/>
      <c r="C43" s="29"/>
      <c r="D43" s="29"/>
      <c r="E43" s="29"/>
      <c r="F43" s="29"/>
      <c r="G43" s="29"/>
    </row>
    <row r="44" spans="1:7" ht="11.25">
      <c r="A44" s="29"/>
      <c r="B44" s="29"/>
      <c r="C44" s="29"/>
      <c r="D44" s="29"/>
      <c r="E44" s="29"/>
      <c r="F44" s="29"/>
      <c r="G44" s="29"/>
    </row>
    <row r="45" spans="1:7" ht="11.25">
      <c r="A45" s="29"/>
      <c r="B45" s="29"/>
      <c r="C45" s="29"/>
      <c r="D45" s="29"/>
      <c r="E45" s="29"/>
      <c r="F45" s="29"/>
      <c r="G45" s="29"/>
    </row>
    <row r="46" spans="1:7" ht="11.25">
      <c r="A46" s="29"/>
      <c r="B46" s="29"/>
      <c r="C46" s="29"/>
      <c r="D46" s="29"/>
      <c r="E46" s="29"/>
      <c r="F46" s="29"/>
      <c r="G46" s="29"/>
    </row>
    <row r="47" spans="1:7" ht="11.25">
      <c r="A47" s="29"/>
      <c r="B47" s="29"/>
      <c r="C47" s="29"/>
      <c r="D47" s="29"/>
      <c r="E47" s="29"/>
      <c r="F47" s="29"/>
      <c r="G47" s="29"/>
    </row>
    <row r="48" spans="1:7" ht="11.25">
      <c r="A48" s="29"/>
      <c r="B48" s="29"/>
      <c r="C48" s="29"/>
      <c r="D48" s="29"/>
      <c r="E48" s="29"/>
      <c r="F48" s="29"/>
      <c r="G48" s="29"/>
    </row>
    <row r="49" spans="1:7" ht="11.25">
      <c r="A49" s="29"/>
      <c r="B49" s="29"/>
      <c r="C49" s="29"/>
      <c r="D49" s="29"/>
      <c r="E49" s="29"/>
      <c r="F49" s="29"/>
      <c r="G49" s="29"/>
    </row>
    <row r="50" spans="1:7" ht="11.25">
      <c r="A50" s="29"/>
      <c r="B50" s="29"/>
      <c r="C50" s="29"/>
      <c r="D50" s="29"/>
      <c r="E50" s="29"/>
      <c r="F50" s="29"/>
      <c r="G50" s="29"/>
    </row>
    <row r="51" spans="1:7" ht="11.25">
      <c r="A51" s="29"/>
      <c r="B51" s="29"/>
      <c r="C51" s="29"/>
      <c r="D51" s="29"/>
      <c r="E51" s="29"/>
      <c r="F51" s="29"/>
      <c r="G51" s="29"/>
    </row>
    <row r="52" spans="1:7" ht="11.25">
      <c r="A52" s="29"/>
      <c r="B52" s="29"/>
      <c r="C52" s="29"/>
      <c r="D52" s="29"/>
      <c r="E52" s="29"/>
      <c r="F52" s="29"/>
      <c r="G52" s="29"/>
    </row>
    <row r="53" spans="1:7" ht="11.25">
      <c r="A53" s="29"/>
      <c r="B53" s="29"/>
      <c r="C53" s="29"/>
      <c r="D53" s="29"/>
      <c r="E53" s="29"/>
      <c r="F53" s="29"/>
      <c r="G53" s="29"/>
    </row>
    <row r="54" spans="1:7" ht="11.25">
      <c r="A54" s="29"/>
      <c r="B54" s="29"/>
      <c r="C54" s="29"/>
      <c r="D54" s="29"/>
      <c r="E54" s="29"/>
      <c r="F54" s="29"/>
      <c r="G54" s="29"/>
    </row>
    <row r="55" spans="1:7" ht="11.25">
      <c r="A55" s="29"/>
      <c r="B55" s="29"/>
      <c r="C55" s="29"/>
      <c r="D55" s="29"/>
      <c r="E55" s="29"/>
      <c r="F55" s="29"/>
      <c r="G55" s="29"/>
    </row>
    <row r="56" spans="1:7" ht="11.25">
      <c r="A56" s="29"/>
      <c r="B56" s="29"/>
      <c r="C56" s="29"/>
      <c r="D56" s="29"/>
      <c r="E56" s="29"/>
      <c r="F56" s="29"/>
      <c r="G56" s="29"/>
    </row>
    <row r="57" spans="1:7" ht="11.25">
      <c r="A57" s="29"/>
      <c r="B57" s="29"/>
      <c r="C57" s="29"/>
      <c r="D57" s="29"/>
      <c r="E57" s="29"/>
      <c r="F57" s="29"/>
      <c r="G57" s="29"/>
    </row>
    <row r="58" spans="1:7" ht="11.25">
      <c r="A58" s="29"/>
      <c r="B58" s="29"/>
      <c r="C58" s="29"/>
      <c r="D58" s="29"/>
      <c r="E58" s="29"/>
      <c r="F58" s="29"/>
      <c r="G58" s="29"/>
    </row>
    <row r="59" spans="1:7" ht="11.25">
      <c r="A59" s="29"/>
      <c r="B59" s="29"/>
      <c r="C59" s="29"/>
      <c r="D59" s="29"/>
      <c r="E59" s="29"/>
      <c r="F59" s="29"/>
      <c r="G59" s="29"/>
    </row>
    <row r="60" spans="1:7" ht="11.25">
      <c r="A60" s="29"/>
      <c r="B60" s="29"/>
      <c r="C60" s="29"/>
      <c r="D60" s="29"/>
      <c r="E60" s="29"/>
      <c r="F60" s="29"/>
      <c r="G60" s="29"/>
    </row>
    <row r="61" spans="1:7" ht="11.25">
      <c r="A61" s="29"/>
      <c r="B61" s="29"/>
      <c r="C61" s="29"/>
      <c r="D61" s="29"/>
      <c r="E61" s="29"/>
      <c r="F61" s="29"/>
      <c r="G61" s="29"/>
    </row>
    <row r="62" spans="1:7" ht="11.25">
      <c r="A62" s="29"/>
      <c r="B62" s="29"/>
      <c r="C62" s="29"/>
      <c r="D62" s="29"/>
      <c r="E62" s="29"/>
      <c r="F62" s="29"/>
      <c r="G62" s="29"/>
    </row>
    <row r="63" spans="1:7" ht="11.25">
      <c r="A63" s="29"/>
      <c r="B63" s="29"/>
      <c r="C63" s="29"/>
      <c r="D63" s="29"/>
      <c r="E63" s="29"/>
      <c r="F63" s="29"/>
      <c r="G63" s="29"/>
    </row>
    <row r="64" spans="1:7" ht="11.25">
      <c r="A64" s="29"/>
      <c r="B64" s="29"/>
      <c r="C64" s="29"/>
      <c r="D64" s="29"/>
      <c r="E64" s="29"/>
      <c r="F64" s="29"/>
      <c r="G64" s="29"/>
    </row>
    <row r="65" spans="1:7" ht="11.25">
      <c r="A65" s="29"/>
      <c r="B65" s="29"/>
      <c r="C65" s="29"/>
      <c r="D65" s="29"/>
      <c r="E65" s="29"/>
      <c r="F65" s="29"/>
      <c r="G65" s="29"/>
    </row>
    <row r="66" spans="1:7" ht="11.25">
      <c r="A66" s="29"/>
      <c r="B66" s="29"/>
      <c r="C66" s="29"/>
      <c r="D66" s="29"/>
      <c r="E66" s="29"/>
      <c r="F66" s="29"/>
      <c r="G66" s="29"/>
    </row>
    <row r="67" spans="1:7" ht="11.25">
      <c r="A67" s="29"/>
      <c r="B67" s="29"/>
      <c r="C67" s="29"/>
      <c r="D67" s="29"/>
      <c r="E67" s="29"/>
      <c r="F67" s="29"/>
      <c r="G67" s="29"/>
    </row>
    <row r="68" spans="1:7" ht="11.25">
      <c r="A68" s="29"/>
      <c r="B68" s="29"/>
      <c r="C68" s="29"/>
      <c r="D68" s="29"/>
      <c r="E68" s="29"/>
      <c r="F68" s="29"/>
      <c r="G68" s="29"/>
    </row>
    <row r="69" spans="1:7" ht="11.25">
      <c r="A69" s="29"/>
      <c r="B69" s="29"/>
      <c r="C69" s="29"/>
      <c r="D69" s="29"/>
      <c r="E69" s="29"/>
      <c r="F69" s="29"/>
      <c r="G69" s="29"/>
    </row>
    <row r="70" spans="1:7" ht="11.25">
      <c r="A70" s="29"/>
      <c r="B70" s="29"/>
      <c r="C70" s="29"/>
      <c r="D70" s="29"/>
      <c r="E70" s="29"/>
      <c r="F70" s="29"/>
      <c r="G70" s="29"/>
    </row>
    <row r="71" spans="1:7" ht="11.25">
      <c r="A71" s="29"/>
      <c r="B71" s="29"/>
      <c r="C71" s="29"/>
      <c r="D71" s="29"/>
      <c r="E71" s="29"/>
      <c r="F71" s="29"/>
      <c r="G71" s="29"/>
    </row>
    <row r="72" spans="1:7" ht="11.25">
      <c r="A72" s="29"/>
      <c r="B72" s="29"/>
      <c r="C72" s="29"/>
      <c r="D72" s="29"/>
      <c r="E72" s="29"/>
      <c r="F72" s="29"/>
      <c r="G72" s="29"/>
    </row>
    <row r="73" spans="1:7" ht="11.25">
      <c r="A73" s="29"/>
      <c r="B73" s="29"/>
      <c r="C73" s="29"/>
      <c r="D73" s="29"/>
      <c r="E73" s="29"/>
      <c r="F73" s="29"/>
      <c r="G73" s="29"/>
    </row>
    <row r="74" spans="1:7" ht="11.25">
      <c r="A74" s="29"/>
      <c r="B74" s="29"/>
      <c r="C74" s="29"/>
      <c r="D74" s="29"/>
      <c r="E74" s="29"/>
      <c r="F74" s="29"/>
      <c r="G74" s="29"/>
    </row>
    <row r="75" spans="1:7" ht="11.25">
      <c r="A75" s="29"/>
      <c r="B75" s="29"/>
      <c r="C75" s="29"/>
      <c r="D75" s="29"/>
      <c r="E75" s="29"/>
      <c r="F75" s="29"/>
      <c r="G75" s="29"/>
    </row>
    <row r="76" spans="1:7" ht="11.25">
      <c r="A76" s="29"/>
      <c r="B76" s="29"/>
      <c r="C76" s="29"/>
      <c r="D76" s="29"/>
      <c r="E76" s="29"/>
      <c r="F76" s="29"/>
      <c r="G76" s="29"/>
    </row>
    <row r="77" spans="1:7" ht="11.25">
      <c r="A77" s="29"/>
      <c r="B77" s="29"/>
      <c r="C77" s="29"/>
      <c r="D77" s="29"/>
      <c r="E77" s="29"/>
      <c r="F77" s="29"/>
      <c r="G77" s="29"/>
    </row>
    <row r="78" spans="1:7" ht="11.25">
      <c r="A78" s="29"/>
      <c r="B78" s="29"/>
      <c r="C78" s="29"/>
      <c r="D78" s="29"/>
      <c r="E78" s="29"/>
      <c r="F78" s="29"/>
      <c r="G78" s="29"/>
    </row>
    <row r="79" spans="1:7" ht="11.25">
      <c r="A79" s="29"/>
      <c r="B79" s="29"/>
      <c r="C79" s="29"/>
      <c r="D79" s="29"/>
      <c r="E79" s="29"/>
      <c r="F79" s="29"/>
      <c r="G79" s="29"/>
    </row>
    <row r="80" spans="1:7" ht="11.25">
      <c r="A80" s="29"/>
      <c r="B80" s="29"/>
      <c r="C80" s="29"/>
      <c r="D80" s="29"/>
      <c r="E80" s="29"/>
      <c r="F80" s="29"/>
      <c r="G80" s="29"/>
    </row>
    <row r="81" spans="1:7" ht="11.25">
      <c r="A81" s="29"/>
      <c r="B81" s="29"/>
      <c r="C81" s="29"/>
      <c r="D81" s="29"/>
      <c r="E81" s="29"/>
      <c r="F81" s="29"/>
      <c r="G81" s="29"/>
    </row>
    <row r="82" spans="1:7" ht="11.25">
      <c r="A82" s="29"/>
      <c r="B82" s="29"/>
      <c r="C82" s="29"/>
      <c r="D82" s="29"/>
      <c r="E82" s="29"/>
      <c r="F82" s="29"/>
      <c r="G82" s="29"/>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05">
    <pageSetUpPr fitToPage="1"/>
  </sheetPr>
  <dimension ref="D4:H27"/>
  <sheetViews>
    <sheetView showGridLines="0" zoomScalePageLayoutView="0" workbookViewId="0" topLeftCell="C4">
      <selection activeCell="C4" sqref="C4"/>
    </sheetView>
  </sheetViews>
  <sheetFormatPr defaultColWidth="9.140625" defaultRowHeight="11.25"/>
  <cols>
    <col min="1" max="2" width="0" style="31" hidden="1" customWidth="1"/>
    <col min="5" max="5" width="22.140625" style="0" customWidth="1"/>
    <col min="6" max="6" width="59.28125" style="0" customWidth="1"/>
    <col min="7" max="7" width="16.28125" style="0" customWidth="1"/>
  </cols>
  <sheetData>
    <row r="1" s="31" customFormat="1" ht="11.25" hidden="1"/>
    <row r="2" s="31" customFormat="1" ht="11.25" hidden="1"/>
    <row r="3" s="31" customFormat="1" ht="11.25" hidden="1"/>
    <row r="4" spans="6:8" ht="11.25">
      <c r="F4" s="231" t="str">
        <f>FORMCODE</f>
        <v>WARM.OPENINFO.GENERAL.4.178</v>
      </c>
      <c r="G4" s="231"/>
      <c r="H4" s="231"/>
    </row>
    <row r="5" spans="7:8" ht="11.25">
      <c r="G5" s="231" t="str">
        <f>VERSION</f>
        <v>Версия 1.3</v>
      </c>
      <c r="H5" s="231"/>
    </row>
    <row r="6" spans="7:8" ht="11.25">
      <c r="G6" s="43"/>
      <c r="H6" s="43"/>
    </row>
    <row r="7" spans="7:8" ht="11.25">
      <c r="G7" s="234"/>
      <c r="H7" s="234"/>
    </row>
    <row r="8" spans="4:8" ht="11.25">
      <c r="D8" s="235" t="s">
        <v>86</v>
      </c>
      <c r="E8" s="235"/>
      <c r="F8" s="235"/>
      <c r="G8" s="235"/>
      <c r="H8" s="235"/>
    </row>
    <row r="9" spans="4:8" ht="32.25" customHeight="1">
      <c r="D9" s="137"/>
      <c r="E9" s="237" t="str">
        <f>FORMNAME</f>
        <v>Общая информация о регулируемой организации в сфере теплоснабжения и сфере оказания услуг по передаче тепловой энергии</v>
      </c>
      <c r="F9" s="237"/>
      <c r="G9" s="237"/>
      <c r="H9" s="137"/>
    </row>
    <row r="10" spans="4:8" ht="11.25">
      <c r="D10" s="236"/>
      <c r="E10" s="236"/>
      <c r="F10" s="236"/>
      <c r="G10" s="236"/>
      <c r="H10" s="236"/>
    </row>
    <row r="11" spans="4:8" ht="11.25">
      <c r="D11" s="38"/>
      <c r="E11" s="38"/>
      <c r="F11" s="38"/>
      <c r="G11" s="38"/>
      <c r="H11" s="38"/>
    </row>
    <row r="12" spans="4:8" s="84" customFormat="1" ht="33.75" customHeight="1">
      <c r="D12" s="85"/>
      <c r="E12" s="232"/>
      <c r="F12" s="233"/>
      <c r="G12" s="233"/>
      <c r="H12" s="85"/>
    </row>
    <row r="13" spans="4:8" s="84" customFormat="1" ht="33.75" customHeight="1">
      <c r="D13" s="85"/>
      <c r="E13" s="87"/>
      <c r="F13" s="86"/>
      <c r="G13" s="86"/>
      <c r="H13" s="85"/>
    </row>
    <row r="14" spans="4:8" s="84" customFormat="1" ht="33.75" customHeight="1">
      <c r="D14" s="85"/>
      <c r="E14" s="87"/>
      <c r="F14" s="86"/>
      <c r="G14" s="86"/>
      <c r="H14" s="85"/>
    </row>
    <row r="15" spans="4:8" s="84" customFormat="1" ht="33.75" customHeight="1">
      <c r="D15" s="85"/>
      <c r="E15" s="87"/>
      <c r="F15" s="86"/>
      <c r="G15" s="86"/>
      <c r="H15" s="85"/>
    </row>
    <row r="16" spans="4:8" s="84" customFormat="1" ht="33.75" customHeight="1">
      <c r="D16" s="85"/>
      <c r="E16" s="87"/>
      <c r="F16" s="86"/>
      <c r="G16" s="86"/>
      <c r="H16" s="85"/>
    </row>
    <row r="17" spans="4:8" s="84" customFormat="1" ht="33.75" customHeight="1">
      <c r="D17" s="85"/>
      <c r="E17" s="87"/>
      <c r="F17" s="86"/>
      <c r="G17" s="86"/>
      <c r="H17" s="85"/>
    </row>
    <row r="18" spans="4:8" s="84" customFormat="1" ht="33.75" customHeight="1">
      <c r="D18" s="85"/>
      <c r="E18" s="87"/>
      <c r="F18" s="86"/>
      <c r="G18" s="86"/>
      <c r="H18" s="85"/>
    </row>
    <row r="19" spans="4:8" s="84" customFormat="1" ht="33.75" customHeight="1">
      <c r="D19" s="85"/>
      <c r="E19" s="87"/>
      <c r="F19" s="86"/>
      <c r="G19" s="86"/>
      <c r="H19" s="85"/>
    </row>
    <row r="20" spans="4:8" s="84" customFormat="1" ht="33.75" customHeight="1">
      <c r="D20" s="85"/>
      <c r="E20" s="87"/>
      <c r="F20" s="86"/>
      <c r="G20" s="86"/>
      <c r="H20" s="85"/>
    </row>
    <row r="21" spans="4:8" s="84" customFormat="1" ht="33.75" customHeight="1">
      <c r="D21" s="85"/>
      <c r="E21" s="87"/>
      <c r="F21" s="86"/>
      <c r="G21" s="86"/>
      <c r="H21" s="85"/>
    </row>
    <row r="22" spans="4:8" s="84" customFormat="1" ht="33.75" customHeight="1">
      <c r="D22" s="85"/>
      <c r="E22" s="87"/>
      <c r="F22" s="86"/>
      <c r="G22" s="86"/>
      <c r="H22" s="85"/>
    </row>
    <row r="23" spans="4:8" s="84" customFormat="1" ht="33.75" customHeight="1">
      <c r="D23" s="85"/>
      <c r="E23" s="87"/>
      <c r="F23" s="86"/>
      <c r="G23" s="86"/>
      <c r="H23" s="85"/>
    </row>
    <row r="24" spans="4:8" s="84" customFormat="1" ht="33.75" customHeight="1">
      <c r="D24" s="85"/>
      <c r="E24" s="87"/>
      <c r="F24" s="86"/>
      <c r="G24" s="86"/>
      <c r="H24" s="85"/>
    </row>
    <row r="25" spans="4:8" s="84" customFormat="1" ht="33.75" customHeight="1">
      <c r="D25" s="85"/>
      <c r="E25" s="87"/>
      <c r="F25" s="86"/>
      <c r="G25" s="86"/>
      <c r="H25" s="85"/>
    </row>
    <row r="26" spans="5:7" s="85" customFormat="1" ht="25.5" customHeight="1">
      <c r="E26" s="232"/>
      <c r="F26" s="233"/>
      <c r="G26" s="233"/>
    </row>
    <row r="27" spans="4:8" ht="11.25">
      <c r="D27" s="38"/>
      <c r="E27" s="38"/>
      <c r="F27" s="38"/>
      <c r="G27" s="38"/>
      <c r="H27" s="38"/>
    </row>
  </sheetData>
  <sheetProtection password="E4D4" sheet="1" objects="1" formatColumns="0" formatRows="0"/>
  <mergeCells count="8">
    <mergeCell ref="F4:H4"/>
    <mergeCell ref="E26:G26"/>
    <mergeCell ref="E12:G12"/>
    <mergeCell ref="G5:H5"/>
    <mergeCell ref="G7:H7"/>
    <mergeCell ref="D8:H8"/>
    <mergeCell ref="D10:H10"/>
    <mergeCell ref="E9:G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4"/>
  <drawing r:id="rId3"/>
  <legacyDrawing r:id="rId2"/>
  <oleObjects>
    <oleObject progId="Документ" shapeId="163129629" r:id="rId1"/>
  </oleObjects>
</worksheet>
</file>

<file path=xl/worksheets/sheet6.xml><?xml version="1.0" encoding="utf-8"?>
<worksheet xmlns="http://schemas.openxmlformats.org/spreadsheetml/2006/main" xmlns:r="http://schemas.openxmlformats.org/officeDocument/2006/relationships">
  <sheetPr codeName="Sheet_10">
    <pageSetUpPr fitToPage="1"/>
  </sheetPr>
  <dimension ref="A1:Q44"/>
  <sheetViews>
    <sheetView showGridLines="0" tabSelected="1" workbookViewId="0" topLeftCell="C13">
      <selection activeCell="F34" sqref="F34:G37"/>
    </sheetView>
  </sheetViews>
  <sheetFormatPr defaultColWidth="9.140625" defaultRowHeight="11.25"/>
  <cols>
    <col min="1" max="1" width="8.28125" style="34" hidden="1" customWidth="1"/>
    <col min="2" max="2" width="7.140625" style="33" hidden="1" customWidth="1"/>
    <col min="3" max="3" width="15.7109375" style="10" customWidth="1"/>
    <col min="4" max="4" width="7.140625" style="12" customWidth="1"/>
    <col min="5" max="5" width="34.28125" style="12" customWidth="1"/>
    <col min="6" max="6" width="21.57421875" style="12" customWidth="1"/>
    <col min="7" max="7" width="33.140625" style="28" customWidth="1"/>
    <col min="8" max="8" width="7.140625" style="28" customWidth="1"/>
    <col min="9" max="9" width="23.28125" style="27" customWidth="1"/>
    <col min="10" max="10" width="11.8515625" style="12" bestFit="1" customWidth="1"/>
    <col min="11" max="15" width="9.140625" style="12" customWidth="1"/>
    <col min="16" max="17" width="9.140625" style="46" customWidth="1"/>
    <col min="18" max="16384" width="9.140625" style="12" customWidth="1"/>
  </cols>
  <sheetData>
    <row r="1" spans="1:17" s="34" customFormat="1" ht="14.25" customHeight="1" hidden="1">
      <c r="A1" s="32">
        <v>26361128</v>
      </c>
      <c r="B1" s="33"/>
      <c r="G1" s="37"/>
      <c r="H1" s="37"/>
      <c r="P1" s="45"/>
      <c r="Q1" s="45"/>
    </row>
    <row r="2" spans="1:17" s="34" customFormat="1" ht="14.25" customHeight="1" hidden="1">
      <c r="A2" s="32"/>
      <c r="B2" s="33"/>
      <c r="G2" s="37"/>
      <c r="H2" s="37"/>
      <c r="P2" s="45"/>
      <c r="Q2" s="45"/>
    </row>
    <row r="3" spans="1:17" s="34" customFormat="1" ht="14.25" customHeight="1" hidden="1">
      <c r="A3" s="32"/>
      <c r="B3" s="33"/>
      <c r="G3" s="37"/>
      <c r="H3" s="37"/>
      <c r="P3" s="45"/>
      <c r="Q3" s="45"/>
    </row>
    <row r="4" spans="1:17" s="3" customFormat="1" ht="14.25" customHeight="1">
      <c r="A4" s="34"/>
      <c r="B4" s="33"/>
      <c r="G4" s="231" t="str">
        <f>FORMCODE</f>
        <v>WARM.OPENINFO.GENERAL.4.178</v>
      </c>
      <c r="H4" s="231"/>
      <c r="I4" s="4"/>
      <c r="P4" s="46"/>
      <c r="Q4" s="46"/>
    </row>
    <row r="5" spans="1:17" s="3" customFormat="1" ht="14.25" customHeight="1">
      <c r="A5" s="34"/>
      <c r="B5" s="33"/>
      <c r="D5" s="6"/>
      <c r="E5" s="6"/>
      <c r="F5" s="6"/>
      <c r="G5" s="231" t="str">
        <f>VERSION</f>
        <v>Версия 1.3</v>
      </c>
      <c r="H5" s="231"/>
      <c r="I5" s="5"/>
      <c r="P5" s="46"/>
      <c r="Q5" s="46"/>
    </row>
    <row r="6" spans="1:17" s="3" customFormat="1" ht="14.25" customHeight="1">
      <c r="A6" s="34"/>
      <c r="B6" s="33"/>
      <c r="D6" s="6"/>
      <c r="E6" s="7"/>
      <c r="F6" s="8"/>
      <c r="G6" s="9"/>
      <c r="H6" s="9"/>
      <c r="I6" s="5"/>
      <c r="P6" s="46"/>
      <c r="Q6" s="46"/>
    </row>
    <row r="7" spans="1:17" s="21" customFormat="1" ht="30" customHeight="1">
      <c r="A7" s="34"/>
      <c r="B7" s="33"/>
      <c r="C7" s="71"/>
      <c r="D7" s="260" t="str">
        <f>FORMNAME</f>
        <v>Общая информация о регулируемой организации в сфере теплоснабжения и сфере оказания услуг по передаче тепловой энергии</v>
      </c>
      <c r="E7" s="260"/>
      <c r="F7" s="260"/>
      <c r="G7" s="260"/>
      <c r="H7" s="260"/>
      <c r="I7" s="11"/>
      <c r="P7" s="72"/>
      <c r="Q7" s="72"/>
    </row>
    <row r="8" spans="1:17" s="16" customFormat="1" ht="11.25">
      <c r="A8" s="34"/>
      <c r="B8" s="33"/>
      <c r="C8" s="13"/>
      <c r="D8" s="14"/>
      <c r="E8" s="14"/>
      <c r="F8" s="14"/>
      <c r="G8" s="14"/>
      <c r="H8" s="14"/>
      <c r="I8" s="15"/>
      <c r="P8" s="47"/>
      <c r="Q8" s="47"/>
    </row>
    <row r="9" spans="1:17" s="16" customFormat="1" ht="14.25" customHeight="1">
      <c r="A9" s="34"/>
      <c r="B9" s="33"/>
      <c r="C9" s="13"/>
      <c r="D9" s="256" t="s">
        <v>269</v>
      </c>
      <c r="E9" s="256"/>
      <c r="F9" s="256"/>
      <c r="G9" s="256"/>
      <c r="H9" s="256"/>
      <c r="I9" s="15"/>
      <c r="P9" s="47"/>
      <c r="Q9" s="47"/>
    </row>
    <row r="10" spans="4:17" ht="11.25">
      <c r="D10" s="15"/>
      <c r="E10" s="15"/>
      <c r="F10" s="15"/>
      <c r="G10" s="17"/>
      <c r="H10" s="18"/>
      <c r="I10" s="11"/>
      <c r="P10" s="47"/>
      <c r="Q10" s="47"/>
    </row>
    <row r="11" spans="4:17" ht="15" customHeight="1">
      <c r="D11" s="15"/>
      <c r="E11" s="15"/>
      <c r="F11" s="15"/>
      <c r="G11" s="17"/>
      <c r="H11" s="18"/>
      <c r="I11" s="11"/>
      <c r="P11" s="47"/>
      <c r="Q11" s="47"/>
    </row>
    <row r="12" spans="4:17" ht="39.75" customHeight="1">
      <c r="D12" s="15"/>
      <c r="E12" s="76"/>
      <c r="F12" s="257" t="s">
        <v>565</v>
      </c>
      <c r="G12" s="258"/>
      <c r="H12" s="18"/>
      <c r="I12" s="11"/>
      <c r="P12" s="47"/>
      <c r="Q12" s="47"/>
    </row>
    <row r="13" spans="4:17" ht="15" customHeight="1">
      <c r="D13" s="73"/>
      <c r="E13" s="19"/>
      <c r="F13" s="259"/>
      <c r="G13" s="259"/>
      <c r="H13" s="20"/>
      <c r="I13" s="21"/>
      <c r="P13" s="47"/>
      <c r="Q13" s="47"/>
    </row>
    <row r="14" spans="3:17" ht="27.75" customHeight="1">
      <c r="C14" s="22"/>
      <c r="D14" s="73"/>
      <c r="E14" s="77" t="s">
        <v>3</v>
      </c>
      <c r="F14" s="261" t="s">
        <v>475</v>
      </c>
      <c r="G14" s="262"/>
      <c r="H14" s="20"/>
      <c r="I14" s="21"/>
      <c r="P14" s="47"/>
      <c r="Q14" s="47"/>
    </row>
    <row r="15" spans="4:17" ht="27.75" customHeight="1">
      <c r="D15" s="73"/>
      <c r="E15" s="78" t="s">
        <v>4</v>
      </c>
      <c r="F15" s="252" t="s">
        <v>476</v>
      </c>
      <c r="G15" s="253"/>
      <c r="H15" s="74"/>
      <c r="I15" s="21"/>
      <c r="P15" s="47"/>
      <c r="Q15" s="47"/>
    </row>
    <row r="16" spans="4:17" ht="27.75" customHeight="1">
      <c r="D16" s="73"/>
      <c r="E16" s="79" t="s">
        <v>5</v>
      </c>
      <c r="F16" s="254" t="s">
        <v>477</v>
      </c>
      <c r="G16" s="255"/>
      <c r="H16" s="74"/>
      <c r="I16" s="21"/>
      <c r="P16" s="47"/>
      <c r="Q16" s="47"/>
    </row>
    <row r="17" spans="4:17" ht="15" customHeight="1">
      <c r="D17" s="15"/>
      <c r="E17" s="15"/>
      <c r="F17" s="15"/>
      <c r="G17" s="17"/>
      <c r="H17" s="18"/>
      <c r="I17" s="11"/>
      <c r="P17" s="47"/>
      <c r="Q17" s="47"/>
    </row>
    <row r="18" spans="4:17" ht="22.5" customHeight="1">
      <c r="D18" s="73"/>
      <c r="E18" s="245" t="s">
        <v>282</v>
      </c>
      <c r="F18" s="246"/>
      <c r="G18" s="247"/>
      <c r="H18" s="17"/>
      <c r="I18" s="23"/>
      <c r="J18" s="24"/>
      <c r="P18" s="47"/>
      <c r="Q18" s="47"/>
    </row>
    <row r="19" spans="4:17" ht="27.75" customHeight="1">
      <c r="D19" s="73"/>
      <c r="E19" s="79" t="s">
        <v>283</v>
      </c>
      <c r="F19" s="248" t="s">
        <v>285</v>
      </c>
      <c r="G19" s="249"/>
      <c r="H19" s="17"/>
      <c r="I19" s="23"/>
      <c r="J19" s="24"/>
      <c r="P19" s="47"/>
      <c r="Q19" s="47"/>
    </row>
    <row r="20" spans="4:17" ht="27.75" customHeight="1">
      <c r="D20" s="73"/>
      <c r="E20" s="80" t="s">
        <v>296</v>
      </c>
      <c r="F20" s="248" t="s">
        <v>396</v>
      </c>
      <c r="G20" s="249"/>
      <c r="H20" s="20"/>
      <c r="I20" s="21"/>
      <c r="P20" s="47"/>
      <c r="Q20" s="47"/>
    </row>
    <row r="21" spans="4:17" ht="14.25">
      <c r="D21" s="73"/>
      <c r="E21" s="15"/>
      <c r="F21" s="15"/>
      <c r="G21" s="17"/>
      <c r="H21" s="17"/>
      <c r="I21" s="23"/>
      <c r="J21" s="24"/>
      <c r="P21" s="47"/>
      <c r="Q21" s="47"/>
    </row>
    <row r="22" spans="4:17" ht="22.5" customHeight="1">
      <c r="D22" s="73"/>
      <c r="E22" s="245" t="s">
        <v>300</v>
      </c>
      <c r="F22" s="246"/>
      <c r="G22" s="247"/>
      <c r="H22" s="17"/>
      <c r="I22" s="23"/>
      <c r="J22" s="24"/>
      <c r="P22" s="47"/>
      <c r="Q22" s="47"/>
    </row>
    <row r="23" spans="4:17" ht="27.75" customHeight="1">
      <c r="D23" s="73"/>
      <c r="E23" s="80" t="s">
        <v>6</v>
      </c>
      <c r="F23" s="248">
        <v>2016</v>
      </c>
      <c r="G23" s="249"/>
      <c r="H23" s="20"/>
      <c r="I23" s="21"/>
      <c r="P23" s="47"/>
      <c r="Q23" s="47"/>
    </row>
    <row r="24" spans="4:17" ht="15" customHeight="1">
      <c r="D24" s="15"/>
      <c r="E24" s="15"/>
      <c r="F24" s="15"/>
      <c r="G24" s="17"/>
      <c r="H24" s="18"/>
      <c r="I24" s="11"/>
      <c r="P24" s="47"/>
      <c r="Q24" s="47"/>
    </row>
    <row r="25" spans="4:10" ht="14.25" hidden="1">
      <c r="D25" s="73"/>
      <c r="E25" s="15"/>
      <c r="F25" s="15"/>
      <c r="G25" s="17"/>
      <c r="H25" s="74"/>
      <c r="I25" s="40"/>
      <c r="J25" s="40"/>
    </row>
    <row r="26" spans="1:9" ht="11.25" hidden="1">
      <c r="A26" s="35"/>
      <c r="D26" s="15"/>
      <c r="E26" s="15"/>
      <c r="F26" s="15"/>
      <c r="G26" s="17"/>
      <c r="H26" s="74"/>
      <c r="I26" s="41"/>
    </row>
    <row r="27" spans="1:9" ht="12.75" hidden="1">
      <c r="A27" s="35"/>
      <c r="D27" s="15"/>
      <c r="E27" s="15"/>
      <c r="F27" s="15"/>
      <c r="G27" s="17"/>
      <c r="H27" s="74"/>
      <c r="I27" s="42"/>
    </row>
    <row r="28" spans="4:9" ht="11.25" hidden="1">
      <c r="D28" s="73"/>
      <c r="E28" s="15"/>
      <c r="F28" s="15"/>
      <c r="G28" s="17"/>
      <c r="H28" s="74"/>
      <c r="I28" s="21"/>
    </row>
    <row r="29" spans="4:9" ht="11.25" hidden="1">
      <c r="D29" s="73"/>
      <c r="E29" s="15"/>
      <c r="F29" s="15"/>
      <c r="G29" s="17"/>
      <c r="H29" s="74"/>
      <c r="I29" s="21"/>
    </row>
    <row r="30" spans="4:9" ht="11.25" hidden="1">
      <c r="D30" s="73"/>
      <c r="E30" s="15"/>
      <c r="F30" s="15"/>
      <c r="G30" s="17"/>
      <c r="H30" s="74"/>
      <c r="I30" s="21"/>
    </row>
    <row r="31" spans="4:9" ht="11.25" hidden="1">
      <c r="D31" s="73"/>
      <c r="E31" s="15"/>
      <c r="F31" s="15"/>
      <c r="G31" s="17"/>
      <c r="H31" s="74"/>
      <c r="I31" s="21"/>
    </row>
    <row r="32" spans="4:9" ht="15" customHeight="1" hidden="1">
      <c r="D32" s="73"/>
      <c r="E32" s="19"/>
      <c r="F32" s="15"/>
      <c r="G32" s="20"/>
      <c r="H32" s="74"/>
      <c r="I32" s="21"/>
    </row>
    <row r="33" spans="1:9" ht="22.5" customHeight="1">
      <c r="A33" s="35"/>
      <c r="D33" s="15"/>
      <c r="E33" s="240" t="s">
        <v>7</v>
      </c>
      <c r="F33" s="241"/>
      <c r="G33" s="242"/>
      <c r="H33" s="74"/>
      <c r="I33" s="11"/>
    </row>
    <row r="34" spans="1:9" ht="27.75" customHeight="1">
      <c r="A34" s="35"/>
      <c r="B34" s="36"/>
      <c r="D34" s="75"/>
      <c r="E34" s="81" t="s">
        <v>8</v>
      </c>
      <c r="F34" s="243" t="s">
        <v>566</v>
      </c>
      <c r="G34" s="244"/>
      <c r="H34" s="74"/>
      <c r="I34" s="25"/>
    </row>
    <row r="35" spans="1:9" ht="27.75" customHeight="1">
      <c r="A35" s="35"/>
      <c r="B35" s="36"/>
      <c r="D35" s="75"/>
      <c r="E35" s="81" t="s">
        <v>9</v>
      </c>
      <c r="F35" s="243" t="s">
        <v>567</v>
      </c>
      <c r="G35" s="244"/>
      <c r="H35" s="74"/>
      <c r="I35" s="25"/>
    </row>
    <row r="36" spans="1:9" ht="27.75" customHeight="1">
      <c r="A36" s="35"/>
      <c r="B36" s="36"/>
      <c r="D36" s="75"/>
      <c r="E36" s="81" t="s">
        <v>10</v>
      </c>
      <c r="F36" s="250" t="s">
        <v>568</v>
      </c>
      <c r="G36" s="251"/>
      <c r="H36" s="74"/>
      <c r="I36" s="25"/>
    </row>
    <row r="37" spans="1:9" ht="27.75" customHeight="1">
      <c r="A37" s="35"/>
      <c r="B37" s="36"/>
      <c r="D37" s="75"/>
      <c r="E37" s="82" t="s">
        <v>11</v>
      </c>
      <c r="F37" s="238" t="s">
        <v>569</v>
      </c>
      <c r="G37" s="239"/>
      <c r="H37" s="74"/>
      <c r="I37" s="25"/>
    </row>
    <row r="38" spans="4:9" ht="11.25">
      <c r="D38" s="15"/>
      <c r="E38" s="15"/>
      <c r="F38" s="15"/>
      <c r="G38" s="17"/>
      <c r="H38" s="17"/>
      <c r="I38" s="11"/>
    </row>
    <row r="44" spans="7:8" ht="11.25">
      <c r="G44" s="26"/>
      <c r="H44" s="26"/>
    </row>
  </sheetData>
  <sheetProtection password="E4D4" sheet="1" objects="1" scenarios="1" formatColumns="0" formatRows="0"/>
  <mergeCells count="19">
    <mergeCell ref="F15:G15"/>
    <mergeCell ref="F16:G16"/>
    <mergeCell ref="D9:H9"/>
    <mergeCell ref="F12:G12"/>
    <mergeCell ref="F13:G13"/>
    <mergeCell ref="G4:H4"/>
    <mergeCell ref="G5:H5"/>
    <mergeCell ref="D7:H7"/>
    <mergeCell ref="F14:G14"/>
    <mergeCell ref="F37:G37"/>
    <mergeCell ref="E33:G33"/>
    <mergeCell ref="F34:G34"/>
    <mergeCell ref="F35:G35"/>
    <mergeCell ref="E18:G18"/>
    <mergeCell ref="F20:G20"/>
    <mergeCell ref="F19:G19"/>
    <mergeCell ref="F36:G36"/>
    <mergeCell ref="E22:G22"/>
    <mergeCell ref="F23:G23"/>
  </mergeCells>
  <dataValidations count="7">
    <dataValidation type="textLength" operator="lessThanOrEqual" allowBlank="1" showInputMessage="1" showErrorMessage="1" errorTitle="Ошибка" error="Допускается ввод не более 900 символов!" sqref="F34:G37 F26:G27 F30:G31">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3:G23">
      <formula1>Год</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1:G21">
      <formula1>PLANFACT</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19:G19">
      <formula1>PUBL</formula1>
    </dataValidation>
    <dataValidation type="textLength" allowBlank="1" showInputMessage="1" showErrorMessage="1" prompt="10-12 символов" sqref="F15">
      <formula1>10</formula1>
      <formula2>12</formula2>
    </dataValidation>
    <dataValidation type="textLength" operator="equal" allowBlank="1" showInputMessage="1" showErrorMessage="1" prompt="9 символов" sqref="F16">
      <formula1>9</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0:G20">
      <formula1>"Да,Нет"</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5" r:id="rId2"/>
  <drawing r:id="rId1"/>
</worksheet>
</file>

<file path=xl/worksheets/sheet7.xml><?xml version="1.0" encoding="utf-8"?>
<worksheet xmlns="http://schemas.openxmlformats.org/spreadsheetml/2006/main" xmlns:r="http://schemas.openxmlformats.org/officeDocument/2006/relationships">
  <sheetPr codeName="Sheet_15">
    <pageSetUpPr fitToPage="1"/>
  </sheetPr>
  <dimension ref="A1:O65"/>
  <sheetViews>
    <sheetView showGridLines="0" zoomScalePageLayoutView="0" workbookViewId="0" topLeftCell="C16">
      <selection activeCell="G41" sqref="G41"/>
    </sheetView>
  </sheetViews>
  <sheetFormatPr defaultColWidth="9.140625" defaultRowHeight="11.25"/>
  <cols>
    <col min="1" max="2" width="8.140625" style="147" hidden="1" customWidth="1"/>
    <col min="3" max="3" width="9.00390625" style="84" bestFit="1" customWidth="1"/>
    <col min="5" max="5" width="8.7109375" style="0" customWidth="1"/>
    <col min="6" max="6" width="47.7109375" style="0" customWidth="1"/>
    <col min="7" max="7" width="47.00390625" style="0" customWidth="1"/>
    <col min="8" max="8" width="30.57421875" style="0" customWidth="1"/>
  </cols>
  <sheetData>
    <row r="1" spans="1:8" s="121" customFormat="1" ht="32.25" customHeight="1" hidden="1">
      <c r="A1" s="145">
        <f>ID</f>
        <v>26361128</v>
      </c>
      <c r="B1" s="145"/>
      <c r="C1" s="120"/>
      <c r="D1" s="120"/>
      <c r="E1" s="129"/>
      <c r="F1" s="129"/>
      <c r="G1" s="129"/>
      <c r="H1" s="120"/>
    </row>
    <row r="2" spans="1:3" s="121" customFormat="1" ht="32.25" customHeight="1" hidden="1">
      <c r="A2" s="145"/>
      <c r="B2" s="145"/>
      <c r="C2" s="120"/>
    </row>
    <row r="3" spans="1:8" s="121" customFormat="1" ht="32.25" customHeight="1" hidden="1">
      <c r="A3" s="145"/>
      <c r="B3" s="145"/>
      <c r="C3" s="120"/>
      <c r="D3" s="120"/>
      <c r="E3" s="120"/>
      <c r="F3" s="120"/>
      <c r="G3" s="120"/>
      <c r="H3" s="120"/>
    </row>
    <row r="4" spans="1:9" ht="11.25">
      <c r="A4" s="145"/>
      <c r="B4" s="145"/>
      <c r="C4" s="85"/>
      <c r="D4" s="122"/>
      <c r="E4" s="123"/>
      <c r="F4" s="123"/>
      <c r="G4" s="123"/>
      <c r="H4" s="123"/>
      <c r="I4" s="131" t="str">
        <f>FORMID</f>
        <v>WARM.OPENINFO.GENERAL.4.178</v>
      </c>
    </row>
    <row r="5" spans="1:9" ht="11.25">
      <c r="A5" s="145"/>
      <c r="B5" s="145"/>
      <c r="C5" s="85"/>
      <c r="D5" s="124"/>
      <c r="E5" s="38"/>
      <c r="F5" s="38"/>
      <c r="G5" s="38"/>
      <c r="H5" s="38"/>
      <c r="I5" s="136" t="s">
        <v>297</v>
      </c>
    </row>
    <row r="6" spans="1:9" ht="12" thickBot="1">
      <c r="A6" s="145"/>
      <c r="B6" s="145"/>
      <c r="C6" s="85"/>
      <c r="D6" s="124"/>
      <c r="E6" s="38"/>
      <c r="F6" s="38"/>
      <c r="G6" s="38"/>
      <c r="H6" s="38"/>
      <c r="I6" s="136"/>
    </row>
    <row r="7" spans="1:14" s="141" customFormat="1" ht="15" customHeight="1">
      <c r="A7" s="146"/>
      <c r="B7" s="146"/>
      <c r="C7" s="138"/>
      <c r="D7" s="139"/>
      <c r="E7" s="263" t="s">
        <v>299</v>
      </c>
      <c r="F7" s="264"/>
      <c r="G7" s="264"/>
      <c r="H7" s="265"/>
      <c r="I7" s="140"/>
      <c r="K7" s="142"/>
      <c r="L7" s="142"/>
      <c r="M7" s="142"/>
      <c r="N7" s="142"/>
    </row>
    <row r="8" spans="1:14" s="141" customFormat="1" ht="15" customHeight="1">
      <c r="A8" s="146"/>
      <c r="B8" s="146"/>
      <c r="C8" s="138"/>
      <c r="D8" s="139"/>
      <c r="E8" s="266" t="str">
        <f>COMPANY</f>
        <v>АО "Интер РАО - Электрогенерация" (филиал "Северо-Западная ТЭЦ")</v>
      </c>
      <c r="F8" s="267"/>
      <c r="G8" s="267"/>
      <c r="H8" s="268"/>
      <c r="I8" s="140"/>
      <c r="K8" s="142"/>
      <c r="L8" s="142"/>
      <c r="M8" s="142"/>
      <c r="N8" s="142"/>
    </row>
    <row r="9" spans="1:14" ht="12" thickBot="1">
      <c r="A9" s="145"/>
      <c r="B9" s="145"/>
      <c r="C9" s="85"/>
      <c r="D9" s="124"/>
      <c r="E9" s="269"/>
      <c r="F9" s="270"/>
      <c r="G9" s="270"/>
      <c r="H9" s="271"/>
      <c r="I9" s="125"/>
      <c r="K9" s="130"/>
      <c r="L9" s="130"/>
      <c r="M9" s="130"/>
      <c r="N9" s="130"/>
    </row>
    <row r="10" spans="1:14" ht="12" thickBot="1">
      <c r="A10" s="145"/>
      <c r="B10" s="145"/>
      <c r="C10" s="85"/>
      <c r="D10" s="124"/>
      <c r="E10" s="38"/>
      <c r="F10" s="38"/>
      <c r="G10" s="38"/>
      <c r="H10" s="38"/>
      <c r="I10" s="125"/>
      <c r="K10" s="130"/>
      <c r="L10" s="130"/>
      <c r="M10" s="130"/>
      <c r="N10" s="130"/>
    </row>
    <row r="11" spans="1:14" ht="29.25" customHeight="1">
      <c r="A11" s="145"/>
      <c r="B11" s="145"/>
      <c r="C11" s="132"/>
      <c r="D11" s="124"/>
      <c r="E11" s="193" t="s">
        <v>301</v>
      </c>
      <c r="F11" s="194" t="s">
        <v>254</v>
      </c>
      <c r="G11" s="195" t="s">
        <v>302</v>
      </c>
      <c r="H11" s="196" t="s">
        <v>303</v>
      </c>
      <c r="I11" s="125"/>
      <c r="K11" s="130"/>
      <c r="L11" s="130"/>
      <c r="M11" s="130"/>
      <c r="N11" s="130"/>
    </row>
    <row r="12" spans="1:14" ht="12" thickBot="1">
      <c r="A12" s="145"/>
      <c r="B12" s="145"/>
      <c r="C12" s="132"/>
      <c r="D12" s="124"/>
      <c r="E12" s="133">
        <v>1</v>
      </c>
      <c r="F12" s="134">
        <v>2</v>
      </c>
      <c r="G12" s="134">
        <v>3</v>
      </c>
      <c r="H12" s="135">
        <v>4</v>
      </c>
      <c r="I12" s="125"/>
      <c r="K12" s="130"/>
      <c r="L12" s="130"/>
      <c r="M12" s="130"/>
      <c r="N12" s="130"/>
    </row>
    <row r="13" spans="1:14" ht="12" thickBot="1">
      <c r="A13" s="145"/>
      <c r="B13" s="145"/>
      <c r="C13" s="132"/>
      <c r="D13" s="124"/>
      <c r="E13" s="199"/>
      <c r="F13" s="191"/>
      <c r="G13" s="191"/>
      <c r="H13" s="192"/>
      <c r="I13" s="125"/>
      <c r="K13" s="130"/>
      <c r="L13" s="130"/>
      <c r="M13" s="130"/>
      <c r="N13" s="130"/>
    </row>
    <row r="14" spans="1:14" ht="22.5" customHeight="1">
      <c r="A14" s="145"/>
      <c r="B14" s="145"/>
      <c r="C14" s="132"/>
      <c r="D14" s="124"/>
      <c r="E14" s="209" t="s">
        <v>264</v>
      </c>
      <c r="F14" s="273" t="s">
        <v>304</v>
      </c>
      <c r="G14" s="273"/>
      <c r="H14" s="274"/>
      <c r="I14" s="125"/>
      <c r="K14" s="130"/>
      <c r="L14" s="130"/>
      <c r="M14" s="130"/>
      <c r="N14" s="130"/>
    </row>
    <row r="15" spans="1:14" ht="22.5" customHeight="1">
      <c r="A15" s="145"/>
      <c r="B15" s="145"/>
      <c r="C15" s="132"/>
      <c r="D15" s="124"/>
      <c r="E15" s="210" t="s">
        <v>337</v>
      </c>
      <c r="F15" s="200" t="s">
        <v>305</v>
      </c>
      <c r="G15" s="201" t="str">
        <f>COMPANY</f>
        <v>АО "Интер РАО - Электрогенерация" (филиал "Северо-Западная ТЭЦ")</v>
      </c>
      <c r="H15" s="211"/>
      <c r="I15" s="125"/>
      <c r="K15" s="130"/>
      <c r="L15" s="130"/>
      <c r="M15" s="130"/>
      <c r="N15" s="130"/>
    </row>
    <row r="16" spans="1:14" ht="22.5" customHeight="1">
      <c r="A16" s="145"/>
      <c r="B16" s="145"/>
      <c r="C16" s="132"/>
      <c r="D16" s="124"/>
      <c r="E16" s="210" t="s">
        <v>338</v>
      </c>
      <c r="F16" s="202" t="s">
        <v>306</v>
      </c>
      <c r="G16" s="203" t="s">
        <v>590</v>
      </c>
      <c r="H16" s="212"/>
      <c r="I16" s="125"/>
      <c r="K16" s="130"/>
      <c r="L16" s="130"/>
      <c r="M16" s="130"/>
      <c r="N16" s="130"/>
    </row>
    <row r="17" spans="1:14" ht="22.5" customHeight="1">
      <c r="A17" s="145"/>
      <c r="B17" s="145"/>
      <c r="C17" s="132"/>
      <c r="D17" s="124"/>
      <c r="E17" s="210" t="s">
        <v>339</v>
      </c>
      <c r="F17" s="200" t="s">
        <v>307</v>
      </c>
      <c r="G17" s="203" t="s">
        <v>570</v>
      </c>
      <c r="H17" s="212"/>
      <c r="I17" s="125"/>
      <c r="K17" s="130"/>
      <c r="L17" s="130"/>
      <c r="M17" s="130"/>
      <c r="N17" s="130"/>
    </row>
    <row r="18" spans="1:14" ht="22.5" customHeight="1">
      <c r="A18" s="145"/>
      <c r="B18" s="145"/>
      <c r="C18" s="132"/>
      <c r="D18" s="124"/>
      <c r="E18" s="210" t="s">
        <v>340</v>
      </c>
      <c r="F18" s="200" t="s">
        <v>4</v>
      </c>
      <c r="G18" s="204" t="str">
        <f>INN</f>
        <v>7704784450</v>
      </c>
      <c r="H18" s="212"/>
      <c r="I18" s="125"/>
      <c r="K18" s="130"/>
      <c r="L18" s="130"/>
      <c r="M18" s="130"/>
      <c r="N18" s="130"/>
    </row>
    <row r="19" spans="1:14" ht="22.5" customHeight="1">
      <c r="A19" s="145"/>
      <c r="B19" s="145"/>
      <c r="C19" s="132"/>
      <c r="D19" s="124"/>
      <c r="E19" s="210" t="s">
        <v>341</v>
      </c>
      <c r="F19" s="200" t="s">
        <v>5</v>
      </c>
      <c r="G19" s="225" t="str">
        <f>KPP</f>
        <v>781443001</v>
      </c>
      <c r="H19" s="212"/>
      <c r="I19" s="125"/>
      <c r="K19" s="130"/>
      <c r="L19" s="130"/>
      <c r="M19" s="130"/>
      <c r="N19" s="130"/>
    </row>
    <row r="20" spans="1:14" ht="22.5" customHeight="1">
      <c r="A20" s="145"/>
      <c r="B20" s="145"/>
      <c r="C20" s="132"/>
      <c r="D20" s="124"/>
      <c r="E20" s="210" t="s">
        <v>342</v>
      </c>
      <c r="F20" s="200" t="s">
        <v>308</v>
      </c>
      <c r="G20" s="227">
        <v>40709</v>
      </c>
      <c r="H20" s="212"/>
      <c r="I20" s="125"/>
      <c r="K20" s="130"/>
      <c r="L20" s="130"/>
      <c r="M20" s="130"/>
      <c r="N20" s="130"/>
    </row>
    <row r="21" spans="1:14" ht="22.5" customHeight="1">
      <c r="A21" s="145"/>
      <c r="B21" s="145"/>
      <c r="C21" s="132"/>
      <c r="D21" s="124"/>
      <c r="E21" s="210" t="s">
        <v>343</v>
      </c>
      <c r="F21" s="202" t="s">
        <v>317</v>
      </c>
      <c r="G21" s="203" t="s">
        <v>571</v>
      </c>
      <c r="H21" s="212"/>
      <c r="I21" s="125"/>
      <c r="K21" s="130"/>
      <c r="L21" s="130"/>
      <c r="M21" s="130"/>
      <c r="N21" s="130"/>
    </row>
    <row r="22" spans="1:14" ht="22.5" customHeight="1">
      <c r="A22" s="145"/>
      <c r="B22" s="145"/>
      <c r="C22" s="132"/>
      <c r="D22" s="124"/>
      <c r="E22" s="210" t="s">
        <v>344</v>
      </c>
      <c r="F22" s="200" t="s">
        <v>318</v>
      </c>
      <c r="G22" s="203" t="s">
        <v>572</v>
      </c>
      <c r="H22" s="212"/>
      <c r="I22" s="125"/>
      <c r="K22" s="130"/>
      <c r="L22" s="130"/>
      <c r="M22" s="130"/>
      <c r="N22" s="130"/>
    </row>
    <row r="23" spans="1:14" ht="15" customHeight="1">
      <c r="A23" s="145"/>
      <c r="B23" s="145"/>
      <c r="C23" s="132"/>
      <c r="D23" s="124"/>
      <c r="E23" s="213" t="s">
        <v>265</v>
      </c>
      <c r="F23" s="216" t="s">
        <v>323</v>
      </c>
      <c r="G23" s="217"/>
      <c r="H23" s="218"/>
      <c r="I23" s="125"/>
      <c r="K23" s="130"/>
      <c r="L23" s="130"/>
      <c r="M23" s="130"/>
      <c r="N23" s="130"/>
    </row>
    <row r="24" spans="1:14" ht="22.5" customHeight="1">
      <c r="A24" s="145"/>
      <c r="B24" s="145"/>
      <c r="C24" s="132"/>
      <c r="D24" s="124"/>
      <c r="E24" s="210" t="s">
        <v>345</v>
      </c>
      <c r="F24" s="200" t="s">
        <v>324</v>
      </c>
      <c r="G24" s="203" t="s">
        <v>573</v>
      </c>
      <c r="H24" s="212"/>
      <c r="I24" s="125"/>
      <c r="K24" s="130"/>
      <c r="L24" s="130"/>
      <c r="M24" s="130"/>
      <c r="N24" s="130"/>
    </row>
    <row r="25" spans="1:14" ht="22.5" customHeight="1">
      <c r="A25" s="145"/>
      <c r="B25" s="145"/>
      <c r="C25" s="132"/>
      <c r="D25" s="124"/>
      <c r="E25" s="210" t="s">
        <v>346</v>
      </c>
      <c r="F25" s="200" t="s">
        <v>325</v>
      </c>
      <c r="G25" s="203" t="s">
        <v>574</v>
      </c>
      <c r="H25" s="212"/>
      <c r="I25" s="125"/>
      <c r="K25" s="130"/>
      <c r="L25" s="130"/>
      <c r="M25" s="130"/>
      <c r="N25" s="130"/>
    </row>
    <row r="26" spans="1:14" ht="22.5" customHeight="1">
      <c r="A26" s="145"/>
      <c r="B26" s="145"/>
      <c r="C26" s="132"/>
      <c r="D26" s="124"/>
      <c r="E26" s="210" t="s">
        <v>347</v>
      </c>
      <c r="F26" s="200" t="s">
        <v>326</v>
      </c>
      <c r="G26" s="203" t="s">
        <v>575</v>
      </c>
      <c r="H26" s="212"/>
      <c r="I26" s="125"/>
      <c r="K26" s="130"/>
      <c r="L26" s="130"/>
      <c r="M26" s="130"/>
      <c r="N26" s="130"/>
    </row>
    <row r="27" spans="1:14" ht="30" customHeight="1">
      <c r="A27" s="145"/>
      <c r="B27" s="145"/>
      <c r="C27" s="132"/>
      <c r="D27" s="124"/>
      <c r="E27" s="210" t="s">
        <v>348</v>
      </c>
      <c r="F27" s="202" t="s">
        <v>327</v>
      </c>
      <c r="G27" s="203" t="s">
        <v>573</v>
      </c>
      <c r="H27" s="212"/>
      <c r="I27" s="125"/>
      <c r="K27" s="130"/>
      <c r="L27" s="130"/>
      <c r="M27" s="130"/>
      <c r="N27" s="130"/>
    </row>
    <row r="28" spans="1:14" ht="38.25" customHeight="1">
      <c r="A28" s="145"/>
      <c r="B28" s="145"/>
      <c r="C28" s="132"/>
      <c r="D28" s="124"/>
      <c r="E28" s="214" t="s">
        <v>361</v>
      </c>
      <c r="F28" s="205" t="s">
        <v>363</v>
      </c>
      <c r="G28" s="227" t="s">
        <v>576</v>
      </c>
      <c r="H28" s="212"/>
      <c r="I28" s="125"/>
      <c r="K28" s="130"/>
      <c r="L28" s="130"/>
      <c r="M28" s="130"/>
      <c r="N28" s="130"/>
    </row>
    <row r="29" spans="1:14" ht="45">
      <c r="A29" s="145"/>
      <c r="B29" s="145"/>
      <c r="C29" s="132"/>
      <c r="D29" s="124"/>
      <c r="E29" s="214" t="s">
        <v>362</v>
      </c>
      <c r="F29" s="205" t="s">
        <v>328</v>
      </c>
      <c r="G29" s="203" t="s">
        <v>577</v>
      </c>
      <c r="H29" s="212"/>
      <c r="I29" s="125"/>
      <c r="K29" s="130"/>
      <c r="L29" s="130"/>
      <c r="M29" s="130"/>
      <c r="N29" s="130"/>
    </row>
    <row r="30" spans="1:14" ht="22.5" customHeight="1">
      <c r="A30" s="145"/>
      <c r="B30" s="145"/>
      <c r="C30" s="132"/>
      <c r="D30" s="124"/>
      <c r="E30" s="210" t="s">
        <v>349</v>
      </c>
      <c r="F30" s="200" t="s">
        <v>329</v>
      </c>
      <c r="G30" s="203" t="s">
        <v>578</v>
      </c>
      <c r="H30" s="212"/>
      <c r="I30" s="125"/>
      <c r="K30" s="130"/>
      <c r="L30" s="130"/>
      <c r="M30" s="130"/>
      <c r="N30" s="130"/>
    </row>
    <row r="31" spans="1:14" ht="22.5" customHeight="1">
      <c r="A31" s="145"/>
      <c r="B31" s="145"/>
      <c r="C31" s="132"/>
      <c r="D31" s="124"/>
      <c r="E31" s="210" t="s">
        <v>350</v>
      </c>
      <c r="F31" s="200" t="s">
        <v>330</v>
      </c>
      <c r="G31" s="203" t="s">
        <v>579</v>
      </c>
      <c r="H31" s="212"/>
      <c r="I31" s="125"/>
      <c r="K31" s="130"/>
      <c r="L31" s="130"/>
      <c r="M31" s="130"/>
      <c r="N31" s="130"/>
    </row>
    <row r="32" spans="1:14" ht="22.5" customHeight="1">
      <c r="A32" s="145"/>
      <c r="B32" s="145"/>
      <c r="C32" s="132"/>
      <c r="D32" s="124"/>
      <c r="E32" s="210" t="s">
        <v>351</v>
      </c>
      <c r="F32" s="200" t="s">
        <v>331</v>
      </c>
      <c r="G32" s="203" t="s">
        <v>580</v>
      </c>
      <c r="H32" s="212"/>
      <c r="I32" s="125"/>
      <c r="K32" s="130"/>
      <c r="L32" s="130"/>
      <c r="M32" s="130"/>
      <c r="N32" s="130"/>
    </row>
    <row r="33" spans="1:14" ht="15" customHeight="1">
      <c r="A33" s="145"/>
      <c r="B33" s="145"/>
      <c r="C33" s="132"/>
      <c r="D33" s="124"/>
      <c r="E33" s="213" t="s">
        <v>266</v>
      </c>
      <c r="F33" s="216" t="s">
        <v>313</v>
      </c>
      <c r="G33" s="217"/>
      <c r="H33" s="218"/>
      <c r="I33" s="125"/>
      <c r="K33" s="130"/>
      <c r="L33" s="130"/>
      <c r="M33" s="130"/>
      <c r="N33" s="130"/>
    </row>
    <row r="34" spans="1:14" ht="30" customHeight="1">
      <c r="A34" s="145"/>
      <c r="B34" s="145"/>
      <c r="C34" s="132"/>
      <c r="D34" s="124"/>
      <c r="E34" s="210" t="s">
        <v>352</v>
      </c>
      <c r="F34" s="200" t="s">
        <v>259</v>
      </c>
      <c r="G34" s="203" t="s">
        <v>581</v>
      </c>
      <c r="H34" s="212"/>
      <c r="I34" s="125"/>
      <c r="K34" s="130"/>
      <c r="L34" s="130"/>
      <c r="M34" s="130"/>
      <c r="N34" s="130"/>
    </row>
    <row r="35" spans="1:14" ht="30" customHeight="1">
      <c r="A35" s="145"/>
      <c r="B35" s="145"/>
      <c r="C35" s="132"/>
      <c r="D35" s="124"/>
      <c r="E35" s="210" t="s">
        <v>353</v>
      </c>
      <c r="F35" s="202" t="s">
        <v>314</v>
      </c>
      <c r="G35" s="203" t="s">
        <v>582</v>
      </c>
      <c r="H35" s="212"/>
      <c r="I35" s="125"/>
      <c r="K35" s="130"/>
      <c r="L35" s="130"/>
      <c r="M35" s="130"/>
      <c r="N35" s="130"/>
    </row>
    <row r="36" spans="1:14" ht="30" customHeight="1">
      <c r="A36" s="145"/>
      <c r="B36" s="145"/>
      <c r="C36" s="132"/>
      <c r="D36" s="124"/>
      <c r="E36" s="210" t="s">
        <v>354</v>
      </c>
      <c r="F36" s="200" t="s">
        <v>315</v>
      </c>
      <c r="G36" s="203" t="s">
        <v>582</v>
      </c>
      <c r="H36" s="212"/>
      <c r="I36" s="125"/>
      <c r="K36" s="130"/>
      <c r="L36" s="130"/>
      <c r="M36" s="130"/>
      <c r="N36" s="130"/>
    </row>
    <row r="37" spans="1:14" ht="30" customHeight="1">
      <c r="A37" s="145"/>
      <c r="B37" s="145"/>
      <c r="C37" s="132"/>
      <c r="D37" s="124"/>
      <c r="E37" s="210" t="s">
        <v>355</v>
      </c>
      <c r="F37" s="202" t="s">
        <v>316</v>
      </c>
      <c r="G37" s="203" t="s">
        <v>581</v>
      </c>
      <c r="H37" s="212"/>
      <c r="I37" s="125"/>
      <c r="K37" s="130"/>
      <c r="L37" s="130"/>
      <c r="M37" s="130"/>
      <c r="N37" s="130"/>
    </row>
    <row r="38" spans="1:14" ht="22.5" customHeight="1">
      <c r="A38" s="145"/>
      <c r="B38" s="145"/>
      <c r="C38" s="132"/>
      <c r="D38" s="124"/>
      <c r="E38" s="210" t="s">
        <v>356</v>
      </c>
      <c r="F38" s="202" t="s">
        <v>319</v>
      </c>
      <c r="G38" s="206" t="s">
        <v>583</v>
      </c>
      <c r="H38" s="212"/>
      <c r="I38" s="125"/>
      <c r="K38" s="130"/>
      <c r="L38" s="130"/>
      <c r="M38" s="130"/>
      <c r="N38" s="130"/>
    </row>
    <row r="39" spans="1:14" ht="22.5" customHeight="1">
      <c r="A39" s="145"/>
      <c r="B39" s="145"/>
      <c r="C39" s="132"/>
      <c r="D39" s="124"/>
      <c r="E39" s="210" t="s">
        <v>357</v>
      </c>
      <c r="F39" s="200" t="s">
        <v>320</v>
      </c>
      <c r="G39" s="206" t="s">
        <v>591</v>
      </c>
      <c r="H39" s="212"/>
      <c r="I39" s="125"/>
      <c r="K39" s="130"/>
      <c r="L39" s="130"/>
      <c r="M39" s="130"/>
      <c r="N39" s="130"/>
    </row>
    <row r="40" spans="1:14" ht="30" customHeight="1">
      <c r="A40" s="145"/>
      <c r="B40" s="145"/>
      <c r="C40" s="132"/>
      <c r="D40" s="124"/>
      <c r="E40" s="210" t="s">
        <v>358</v>
      </c>
      <c r="F40" s="202" t="s">
        <v>321</v>
      </c>
      <c r="G40" s="203" t="s">
        <v>584</v>
      </c>
      <c r="H40" s="212"/>
      <c r="I40" s="125"/>
      <c r="K40" s="130"/>
      <c r="L40" s="130"/>
      <c r="M40" s="130"/>
      <c r="N40" s="130"/>
    </row>
    <row r="41" spans="1:14" ht="30" customHeight="1">
      <c r="A41" s="145"/>
      <c r="B41" s="145"/>
      <c r="C41" s="132"/>
      <c r="D41" s="124"/>
      <c r="E41" s="210" t="s">
        <v>364</v>
      </c>
      <c r="F41" s="202" t="s">
        <v>322</v>
      </c>
      <c r="G41" s="207" t="s">
        <v>585</v>
      </c>
      <c r="H41" s="212"/>
      <c r="I41" s="125"/>
      <c r="K41" s="130"/>
      <c r="L41" s="130"/>
      <c r="M41" s="130"/>
      <c r="N41" s="130"/>
    </row>
    <row r="42" spans="1:14" ht="18" customHeight="1">
      <c r="A42" s="145"/>
      <c r="B42" s="145"/>
      <c r="C42" s="132"/>
      <c r="D42" s="124"/>
      <c r="E42" s="215" t="s">
        <v>267</v>
      </c>
      <c r="F42" s="208" t="s">
        <v>309</v>
      </c>
      <c r="G42" s="203" t="s">
        <v>586</v>
      </c>
      <c r="H42" s="212"/>
      <c r="I42" s="125"/>
      <c r="K42" s="130"/>
      <c r="L42" s="130"/>
      <c r="M42" s="130"/>
      <c r="N42" s="130"/>
    </row>
    <row r="43" spans="1:14" ht="15" customHeight="1">
      <c r="A43" s="145"/>
      <c r="B43" s="145"/>
      <c r="C43" s="132"/>
      <c r="D43" s="124"/>
      <c r="E43" s="214" t="s">
        <v>359</v>
      </c>
      <c r="F43" s="202" t="s">
        <v>310</v>
      </c>
      <c r="G43" s="203" t="s">
        <v>586</v>
      </c>
      <c r="H43" s="212"/>
      <c r="I43" s="125"/>
      <c r="K43" s="130"/>
      <c r="L43" s="130"/>
      <c r="M43" s="130"/>
      <c r="N43" s="130"/>
    </row>
    <row r="44" spans="1:14" ht="15" customHeight="1">
      <c r="A44" s="145"/>
      <c r="B44" s="145"/>
      <c r="C44" s="132"/>
      <c r="D44" s="124"/>
      <c r="E44" s="214" t="s">
        <v>368</v>
      </c>
      <c r="F44" s="202" t="s">
        <v>311</v>
      </c>
      <c r="G44" s="203" t="s">
        <v>587</v>
      </c>
      <c r="H44" s="212"/>
      <c r="I44" s="125"/>
      <c r="K44" s="130"/>
      <c r="L44" s="130"/>
      <c r="M44" s="130"/>
      <c r="N44" s="130"/>
    </row>
    <row r="45" spans="1:14" ht="15" customHeight="1">
      <c r="A45" s="145"/>
      <c r="B45" s="145"/>
      <c r="C45" s="132"/>
      <c r="D45" s="124"/>
      <c r="E45" s="214" t="s">
        <v>369</v>
      </c>
      <c r="F45" s="202" t="s">
        <v>312</v>
      </c>
      <c r="G45" s="203" t="s">
        <v>586</v>
      </c>
      <c r="H45" s="212"/>
      <c r="I45" s="125"/>
      <c r="K45" s="130"/>
      <c r="L45" s="130"/>
      <c r="M45" s="130"/>
      <c r="N45" s="130"/>
    </row>
    <row r="46" spans="1:14" ht="15" customHeight="1">
      <c r="A46" s="145"/>
      <c r="B46" s="145"/>
      <c r="C46" s="132"/>
      <c r="D46" s="124"/>
      <c r="E46" s="213" t="s">
        <v>365</v>
      </c>
      <c r="F46" s="216" t="s">
        <v>332</v>
      </c>
      <c r="G46" s="217"/>
      <c r="H46" s="218"/>
      <c r="I46" s="125"/>
      <c r="K46" s="130"/>
      <c r="L46" s="130"/>
      <c r="M46" s="130"/>
      <c r="N46" s="130"/>
    </row>
    <row r="47" spans="1:14" ht="27" customHeight="1">
      <c r="A47" s="145"/>
      <c r="B47" s="145"/>
      <c r="C47" s="132"/>
      <c r="D47" s="124"/>
      <c r="E47" s="210" t="s">
        <v>379</v>
      </c>
      <c r="F47" s="202" t="s">
        <v>390</v>
      </c>
      <c r="G47" s="201" t="s">
        <v>588</v>
      </c>
      <c r="H47" s="212"/>
      <c r="I47" s="125"/>
      <c r="K47" s="130"/>
      <c r="L47" s="130"/>
      <c r="M47" s="130"/>
      <c r="N47" s="130"/>
    </row>
    <row r="48" spans="1:14" ht="27" customHeight="1">
      <c r="A48" s="145"/>
      <c r="B48" s="145"/>
      <c r="C48" s="132"/>
      <c r="D48" s="124"/>
      <c r="E48" s="210" t="s">
        <v>386</v>
      </c>
      <c r="F48" s="200" t="s">
        <v>391</v>
      </c>
      <c r="G48" s="201" t="s">
        <v>588</v>
      </c>
      <c r="H48" s="212"/>
      <c r="I48" s="125"/>
      <c r="K48" s="130"/>
      <c r="L48" s="130"/>
      <c r="M48" s="130"/>
      <c r="N48" s="130"/>
    </row>
    <row r="49" spans="1:14" ht="27" customHeight="1">
      <c r="A49" s="145"/>
      <c r="B49" s="145"/>
      <c r="C49" s="132"/>
      <c r="D49" s="124"/>
      <c r="E49" s="210" t="s">
        <v>387</v>
      </c>
      <c r="F49" s="200" t="s">
        <v>392</v>
      </c>
      <c r="G49" s="201" t="s">
        <v>396</v>
      </c>
      <c r="H49" s="212"/>
      <c r="I49" s="125"/>
      <c r="K49" s="130"/>
      <c r="L49" s="130"/>
      <c r="M49" s="130"/>
      <c r="N49" s="130"/>
    </row>
    <row r="50" spans="1:14" ht="27" customHeight="1">
      <c r="A50" s="145"/>
      <c r="B50" s="145"/>
      <c r="C50" s="132"/>
      <c r="D50" s="124"/>
      <c r="E50" s="210" t="s">
        <v>388</v>
      </c>
      <c r="F50" s="200" t="s">
        <v>393</v>
      </c>
      <c r="G50" s="201" t="s">
        <v>396</v>
      </c>
      <c r="H50" s="212"/>
      <c r="I50" s="125"/>
      <c r="K50" s="130"/>
      <c r="L50" s="130"/>
      <c r="M50" s="130"/>
      <c r="N50" s="130"/>
    </row>
    <row r="51" spans="1:14" ht="27" customHeight="1">
      <c r="A51" s="145"/>
      <c r="B51" s="145"/>
      <c r="C51" s="132"/>
      <c r="D51" s="124"/>
      <c r="E51" s="210" t="s">
        <v>389</v>
      </c>
      <c r="F51" s="200" t="s">
        <v>394</v>
      </c>
      <c r="G51" s="201" t="s">
        <v>396</v>
      </c>
      <c r="H51" s="212"/>
      <c r="I51" s="125"/>
      <c r="K51" s="130"/>
      <c r="L51" s="130"/>
      <c r="M51" s="130"/>
      <c r="N51" s="130"/>
    </row>
    <row r="52" spans="1:14" ht="27" customHeight="1">
      <c r="A52" s="145"/>
      <c r="B52" s="145"/>
      <c r="C52" s="132"/>
      <c r="D52" s="124"/>
      <c r="E52" s="213" t="s">
        <v>366</v>
      </c>
      <c r="F52" s="208" t="s">
        <v>380</v>
      </c>
      <c r="G52" s="201">
        <v>0</v>
      </c>
      <c r="H52" s="212"/>
      <c r="I52" s="125"/>
      <c r="K52" s="130"/>
      <c r="L52" s="130"/>
      <c r="M52" s="130"/>
      <c r="N52" s="130"/>
    </row>
    <row r="53" spans="1:14" ht="27" customHeight="1">
      <c r="A53" s="145"/>
      <c r="B53" s="145"/>
      <c r="C53" s="132"/>
      <c r="D53" s="124"/>
      <c r="E53" s="213" t="s">
        <v>367</v>
      </c>
      <c r="F53" s="208" t="s">
        <v>381</v>
      </c>
      <c r="G53" s="219">
        <v>0</v>
      </c>
      <c r="H53" s="212"/>
      <c r="I53" s="125"/>
      <c r="K53" s="130"/>
      <c r="L53" s="130"/>
      <c r="M53" s="130"/>
      <c r="N53" s="130"/>
    </row>
    <row r="54" spans="1:14" ht="27" customHeight="1">
      <c r="A54" s="145"/>
      <c r="B54" s="145"/>
      <c r="C54" s="132"/>
      <c r="D54" s="124"/>
      <c r="E54" s="213" t="s">
        <v>370</v>
      </c>
      <c r="F54" s="208" t="s">
        <v>382</v>
      </c>
      <c r="G54" s="220">
        <v>1</v>
      </c>
      <c r="H54" s="212"/>
      <c r="I54" s="125"/>
      <c r="K54" s="130"/>
      <c r="L54" s="130"/>
      <c r="M54" s="130"/>
      <c r="N54" s="130"/>
    </row>
    <row r="55" spans="1:14" ht="27" customHeight="1">
      <c r="A55" s="145"/>
      <c r="B55" s="145"/>
      <c r="C55" s="132"/>
      <c r="D55" s="124"/>
      <c r="E55" s="214" t="s">
        <v>371</v>
      </c>
      <c r="F55" s="202" t="s">
        <v>333</v>
      </c>
      <c r="G55" s="219">
        <v>900</v>
      </c>
      <c r="H55" s="212"/>
      <c r="I55" s="125"/>
      <c r="K55" s="130"/>
      <c r="L55" s="130"/>
      <c r="M55" s="130"/>
      <c r="N55" s="130"/>
    </row>
    <row r="56" spans="1:14" ht="27" customHeight="1">
      <c r="A56" s="145"/>
      <c r="B56" s="145"/>
      <c r="C56" s="132"/>
      <c r="D56" s="124"/>
      <c r="E56" s="214" t="s">
        <v>372</v>
      </c>
      <c r="F56" s="205" t="s">
        <v>334</v>
      </c>
      <c r="G56" s="201" t="s">
        <v>589</v>
      </c>
      <c r="H56" s="212"/>
      <c r="I56" s="125"/>
      <c r="K56" s="130"/>
      <c r="L56" s="130"/>
      <c r="M56" s="130"/>
      <c r="N56" s="130"/>
    </row>
    <row r="57" spans="1:14" ht="27" customHeight="1">
      <c r="A57" s="145"/>
      <c r="B57" s="145"/>
      <c r="C57" s="132"/>
      <c r="D57" s="124"/>
      <c r="E57" s="214" t="s">
        <v>373</v>
      </c>
      <c r="F57" s="202" t="s">
        <v>335</v>
      </c>
      <c r="G57" s="219">
        <v>700</v>
      </c>
      <c r="H57" s="212"/>
      <c r="I57" s="125"/>
      <c r="K57" s="130"/>
      <c r="L57" s="130"/>
      <c r="M57" s="130"/>
      <c r="N57" s="130"/>
    </row>
    <row r="58" spans="1:14" ht="27" customHeight="1">
      <c r="A58" s="145"/>
      <c r="B58" s="145"/>
      <c r="C58" s="132"/>
      <c r="D58" s="124"/>
      <c r="E58" s="215" t="s">
        <v>374</v>
      </c>
      <c r="F58" s="208" t="s">
        <v>383</v>
      </c>
      <c r="G58" s="220">
        <v>0</v>
      </c>
      <c r="H58" s="212"/>
      <c r="I58" s="125"/>
      <c r="K58" s="130"/>
      <c r="L58" s="130"/>
      <c r="M58" s="130"/>
      <c r="N58" s="130"/>
    </row>
    <row r="59" spans="1:14" ht="27" customHeight="1">
      <c r="A59" s="145"/>
      <c r="B59" s="145"/>
      <c r="C59" s="132"/>
      <c r="D59" s="124"/>
      <c r="E59" s="214" t="s">
        <v>375</v>
      </c>
      <c r="F59" s="202" t="s">
        <v>336</v>
      </c>
      <c r="G59" s="219">
        <v>0</v>
      </c>
      <c r="H59" s="212"/>
      <c r="I59" s="125"/>
      <c r="K59" s="130"/>
      <c r="L59" s="130"/>
      <c r="M59" s="130"/>
      <c r="N59" s="130"/>
    </row>
    <row r="60" spans="1:14" ht="27" customHeight="1">
      <c r="A60" s="145"/>
      <c r="B60" s="145"/>
      <c r="C60" s="132"/>
      <c r="D60" s="124"/>
      <c r="E60" s="215" t="s">
        <v>376</v>
      </c>
      <c r="F60" s="208" t="s">
        <v>384</v>
      </c>
      <c r="G60" s="220">
        <v>0</v>
      </c>
      <c r="H60" s="212"/>
      <c r="I60" s="125"/>
      <c r="K60" s="130"/>
      <c r="L60" s="130"/>
      <c r="M60" s="130"/>
      <c r="N60" s="130"/>
    </row>
    <row r="61" spans="1:14" ht="27" customHeight="1">
      <c r="A61" s="145"/>
      <c r="B61" s="145"/>
      <c r="C61" s="132"/>
      <c r="D61" s="124"/>
      <c r="E61" s="214" t="s">
        <v>378</v>
      </c>
      <c r="F61" s="202" t="s">
        <v>336</v>
      </c>
      <c r="G61" s="219">
        <v>0</v>
      </c>
      <c r="H61" s="212"/>
      <c r="I61" s="125"/>
      <c r="K61" s="130"/>
      <c r="L61" s="130"/>
      <c r="M61" s="130"/>
      <c r="N61" s="130"/>
    </row>
    <row r="62" spans="1:14" ht="27" customHeight="1" thickBot="1">
      <c r="A62" s="145"/>
      <c r="B62" s="145"/>
      <c r="C62" s="132"/>
      <c r="D62" s="124"/>
      <c r="E62" s="221" t="s">
        <v>377</v>
      </c>
      <c r="F62" s="222" t="s">
        <v>385</v>
      </c>
      <c r="G62" s="223">
        <v>0</v>
      </c>
      <c r="H62" s="224"/>
      <c r="I62" s="125"/>
      <c r="K62" s="130"/>
      <c r="L62" s="130"/>
      <c r="M62" s="130"/>
      <c r="N62" s="130"/>
    </row>
    <row r="63" spans="1:14" ht="12.75" customHeight="1">
      <c r="A63" s="129" t="s">
        <v>262</v>
      </c>
      <c r="B63" s="145"/>
      <c r="C63" s="132"/>
      <c r="D63" s="124"/>
      <c r="E63" s="197"/>
      <c r="F63" s="197"/>
      <c r="G63" s="197"/>
      <c r="H63" s="198"/>
      <c r="I63" s="125"/>
      <c r="K63" s="130"/>
      <c r="L63" s="130"/>
      <c r="M63" s="130"/>
      <c r="N63" s="130"/>
    </row>
    <row r="64" spans="1:15" ht="26.25" customHeight="1">
      <c r="A64" s="145"/>
      <c r="B64" s="145"/>
      <c r="C64" s="132"/>
      <c r="D64" s="124"/>
      <c r="E64" s="144" t="s">
        <v>263</v>
      </c>
      <c r="F64" s="272" t="s">
        <v>360</v>
      </c>
      <c r="G64" s="272"/>
      <c r="H64" s="272"/>
      <c r="I64" s="125"/>
      <c r="J64" s="143"/>
      <c r="K64" s="143"/>
      <c r="L64" s="143"/>
      <c r="M64" s="143"/>
      <c r="N64" s="143"/>
      <c r="O64" s="143"/>
    </row>
    <row r="65" spans="1:9" ht="11.25">
      <c r="A65" s="129"/>
      <c r="B65" s="145"/>
      <c r="C65" s="85"/>
      <c r="D65" s="126"/>
      <c r="E65" s="127"/>
      <c r="F65" s="127"/>
      <c r="G65" s="127"/>
      <c r="H65" s="127"/>
      <c r="I65" s="128"/>
    </row>
  </sheetData>
  <sheetProtection password="E4D4" sheet="1" formatColumns="0" formatRows="0"/>
  <mergeCells count="5">
    <mergeCell ref="E7:H7"/>
    <mergeCell ref="E8:H8"/>
    <mergeCell ref="E9:H9"/>
    <mergeCell ref="F64:H64"/>
    <mergeCell ref="F14:H14"/>
  </mergeCells>
  <dataValidations count="9">
    <dataValidation type="decimal" allowBlank="1" showInputMessage="1" showErrorMessage="1" sqref="H63">
      <formula1>-100000000000000000000</formula1>
      <formula2>100000000000000000000</formula2>
    </dataValidation>
    <dataValidation type="list" allowBlank="1" showInputMessage="1" showErrorMessage="1" sqref="G56">
      <formula1>"кВтч,МВт"</formula1>
    </dataValidation>
    <dataValidation type="decimal" allowBlank="1" showInputMessage="1" showErrorMessage="1" sqref="G52:G53 G61 G59 G57 G55">
      <formula1>0</formula1>
      <formula2>1000000000000000</formula2>
    </dataValidation>
    <dataValidation type="whole" allowBlank="1" showInputMessage="1" showErrorMessage="1" sqref="G54 G62 G60 G58">
      <formula1>0</formula1>
      <formula2>10000000000000</formula2>
    </dataValidation>
    <dataValidation type="textLength" operator="lessThanOrEqual" allowBlank="1" showInputMessage="1" showErrorMessage="1" errorTitle="Ошибка" error="Допускается ввод не более 900 символов!" sqref="G38:G39 H47:H62 G41 H34:H45 H15:H22 H24:H32">
      <formula1>900</formula1>
    </dataValidation>
    <dataValidation type="date" allowBlank="1" showInputMessage="1" showErrorMessage="1" sqref="G28 G20">
      <formula1>18264</formula1>
      <formula2>55153</formula2>
    </dataValidation>
    <dataValidation type="textLength" allowBlank="1" showInputMessage="1" showErrorMessage="1" sqref="H11 H13 G15:G17">
      <formula1>0</formula1>
      <formula2>900</formula2>
    </dataValidation>
    <dataValidation type="textLength" allowBlank="1" showInputMessage="1" showErrorMessage="1" sqref="G18">
      <formula1>10</formula1>
      <formula2>12</formula2>
    </dataValidation>
    <dataValidation type="list" allowBlank="1" showInputMessage="1" showErrorMessage="1" sqref="G47:G51">
      <formula1>"Да,Нет"</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49" r:id="rId2"/>
  <drawing r:id="rId1"/>
</worksheet>
</file>

<file path=xl/worksheets/sheet8.xml><?xml version="1.0" encoding="utf-8"?>
<worksheet xmlns="http://schemas.openxmlformats.org/spreadsheetml/2006/main" xmlns:r="http://schemas.openxmlformats.org/officeDocument/2006/relationships">
  <sheetPr codeName="Sheet_16">
    <pageSetUpPr fitToPage="1"/>
  </sheetPr>
  <dimension ref="A1:P26"/>
  <sheetViews>
    <sheetView showGridLines="0" zoomScalePageLayoutView="0" workbookViewId="0" topLeftCell="C4">
      <selection activeCell="H13" sqref="H13"/>
    </sheetView>
  </sheetViews>
  <sheetFormatPr defaultColWidth="9.140625" defaultRowHeight="11.25"/>
  <cols>
    <col min="1" max="2" width="8.140625" style="147" hidden="1" customWidth="1"/>
    <col min="3" max="3" width="9.00390625" style="84" bestFit="1" customWidth="1"/>
    <col min="5" max="5" width="6.7109375" style="0" customWidth="1"/>
    <col min="6" max="6" width="38.7109375" style="0" customWidth="1"/>
    <col min="7" max="7" width="20.140625" style="0" customWidth="1"/>
    <col min="8" max="8" width="17.00390625" style="0" customWidth="1"/>
    <col min="9" max="9" width="18.421875" style="0" customWidth="1"/>
  </cols>
  <sheetData>
    <row r="1" spans="1:9" s="121" customFormat="1" ht="32.25" customHeight="1" hidden="1">
      <c r="A1" s="145">
        <f>ID</f>
        <v>26361128</v>
      </c>
      <c r="B1" s="145"/>
      <c r="C1" s="120"/>
      <c r="D1" s="120"/>
      <c r="E1" s="129"/>
      <c r="F1" s="129"/>
      <c r="G1" s="129"/>
      <c r="H1" s="129"/>
      <c r="I1" s="129"/>
    </row>
    <row r="2" spans="1:3" s="121" customFormat="1" ht="32.25" customHeight="1" hidden="1">
      <c r="A2" s="145"/>
      <c r="B2" s="145"/>
      <c r="C2" s="120"/>
    </row>
    <row r="3" spans="1:9" s="121" customFormat="1" ht="32.25" customHeight="1" hidden="1">
      <c r="A3" s="145"/>
      <c r="B3" s="145"/>
      <c r="C3" s="120"/>
      <c r="D3" s="120"/>
      <c r="E3" s="120"/>
      <c r="F3" s="120"/>
      <c r="G3" s="120"/>
      <c r="H3" s="120"/>
      <c r="I3" s="120"/>
    </row>
    <row r="4" spans="1:10" ht="11.25">
      <c r="A4" s="145"/>
      <c r="B4" s="145"/>
      <c r="C4" s="85"/>
      <c r="D4" s="122"/>
      <c r="E4" s="123"/>
      <c r="F4" s="123"/>
      <c r="G4" s="123"/>
      <c r="H4" s="123"/>
      <c r="I4" s="123"/>
      <c r="J4" s="131" t="str">
        <f>FORMID</f>
        <v>WARM.OPENINFO.GENERAL.4.178</v>
      </c>
    </row>
    <row r="5" spans="1:10" ht="11.25">
      <c r="A5" s="145"/>
      <c r="B5" s="145"/>
      <c r="C5" s="85"/>
      <c r="D5" s="124"/>
      <c r="E5" s="38"/>
      <c r="F5" s="38"/>
      <c r="G5" s="38"/>
      <c r="H5" s="38"/>
      <c r="I5" s="38"/>
      <c r="J5" s="136"/>
    </row>
    <row r="6" spans="1:10" ht="12" thickBot="1">
      <c r="A6" s="145"/>
      <c r="B6" s="145"/>
      <c r="C6" s="85"/>
      <c r="D6" s="124"/>
      <c r="E6" s="38"/>
      <c r="F6" s="38"/>
      <c r="G6" s="38"/>
      <c r="H6" s="38"/>
      <c r="I6" s="38"/>
      <c r="J6" s="136"/>
    </row>
    <row r="7" spans="1:15" s="141" customFormat="1" ht="19.5" customHeight="1">
      <c r="A7" s="146"/>
      <c r="B7" s="146"/>
      <c r="C7" s="138"/>
      <c r="D7" s="139"/>
      <c r="E7" s="263" t="s">
        <v>276</v>
      </c>
      <c r="F7" s="264"/>
      <c r="G7" s="264"/>
      <c r="H7" s="264"/>
      <c r="I7" s="265"/>
      <c r="J7" s="140"/>
      <c r="L7" s="142"/>
      <c r="M7" s="142"/>
      <c r="N7" s="142"/>
      <c r="O7" s="142"/>
    </row>
    <row r="8" spans="1:15" s="141" customFormat="1" ht="12.75">
      <c r="A8" s="146"/>
      <c r="B8" s="146"/>
      <c r="C8" s="138"/>
      <c r="D8" s="139"/>
      <c r="E8" s="266" t="str">
        <f>COMPANY</f>
        <v>АО "Интер РАО - Электрогенерация" (филиал "Северо-Западная ТЭЦ")</v>
      </c>
      <c r="F8" s="267"/>
      <c r="G8" s="267"/>
      <c r="H8" s="267"/>
      <c r="I8" s="268"/>
      <c r="J8" s="140"/>
      <c r="L8" s="142"/>
      <c r="M8" s="142"/>
      <c r="N8" s="142"/>
      <c r="O8" s="142"/>
    </row>
    <row r="9" spans="1:15" ht="12" thickBot="1">
      <c r="A9" s="145"/>
      <c r="B9" s="145"/>
      <c r="C9" s="85"/>
      <c r="D9" s="124"/>
      <c r="E9" s="150"/>
      <c r="F9" s="151"/>
      <c r="G9" s="151"/>
      <c r="H9" s="151"/>
      <c r="I9" s="152"/>
      <c r="J9" s="125"/>
      <c r="L9" s="130"/>
      <c r="M9" s="130"/>
      <c r="N9" s="130"/>
      <c r="O9" s="130"/>
    </row>
    <row r="10" spans="1:15" ht="12" thickBot="1">
      <c r="A10" s="145"/>
      <c r="B10" s="145"/>
      <c r="C10" s="85"/>
      <c r="D10" s="124"/>
      <c r="E10" s="38"/>
      <c r="F10" s="38"/>
      <c r="G10" s="38"/>
      <c r="H10" s="38"/>
      <c r="I10" s="38"/>
      <c r="J10" s="125"/>
      <c r="L10" s="130"/>
      <c r="M10" s="130"/>
      <c r="N10" s="130"/>
      <c r="O10" s="130"/>
    </row>
    <row r="11" spans="1:15" ht="24.75" customHeight="1">
      <c r="A11" s="145"/>
      <c r="B11" s="145"/>
      <c r="C11" s="132"/>
      <c r="D11" s="124"/>
      <c r="E11" s="156" t="s">
        <v>264</v>
      </c>
      <c r="F11" s="275" t="s">
        <v>593</v>
      </c>
      <c r="G11" s="275"/>
      <c r="H11" s="275"/>
      <c r="I11" s="276"/>
      <c r="J11" s="125"/>
      <c r="L11" s="130"/>
      <c r="M11" s="130"/>
      <c r="N11" s="130"/>
      <c r="O11" s="130"/>
    </row>
    <row r="12" spans="1:15" ht="24.75" customHeight="1">
      <c r="A12" s="145"/>
      <c r="B12" s="145"/>
      <c r="C12" s="132"/>
      <c r="D12" s="124"/>
      <c r="E12" s="277"/>
      <c r="F12" s="157" t="s">
        <v>277</v>
      </c>
      <c r="G12" s="158" t="s">
        <v>278</v>
      </c>
      <c r="H12" s="157" t="s">
        <v>279</v>
      </c>
      <c r="I12" s="159" t="s">
        <v>280</v>
      </c>
      <c r="J12" s="125"/>
      <c r="L12" s="130"/>
      <c r="M12" s="130"/>
      <c r="N12" s="130"/>
      <c r="O12" s="130"/>
    </row>
    <row r="13" spans="1:15" ht="24.75" customHeight="1" thickBot="1">
      <c r="A13" s="145"/>
      <c r="B13" s="145"/>
      <c r="C13" s="132"/>
      <c r="D13" s="124"/>
      <c r="E13" s="278"/>
      <c r="F13" s="169" t="s">
        <v>292</v>
      </c>
      <c r="G13" s="160">
        <v>42338</v>
      </c>
      <c r="H13" s="228" t="s">
        <v>592</v>
      </c>
      <c r="I13" s="161">
        <v>42338</v>
      </c>
      <c r="J13" s="125"/>
      <c r="L13" s="130"/>
      <c r="M13" s="130"/>
      <c r="N13" s="130"/>
      <c r="O13" s="130"/>
    </row>
    <row r="14" spans="1:15" ht="12" thickBot="1">
      <c r="A14" s="145"/>
      <c r="B14" s="145"/>
      <c r="C14" s="132"/>
      <c r="D14" s="124"/>
      <c r="E14" s="162"/>
      <c r="F14" s="163"/>
      <c r="G14" s="164"/>
      <c r="H14" s="165"/>
      <c r="I14" s="165"/>
      <c r="J14" s="125"/>
      <c r="L14" s="130"/>
      <c r="M14" s="130"/>
      <c r="N14" s="130"/>
      <c r="O14" s="130"/>
    </row>
    <row r="15" spans="1:15" ht="24.75" customHeight="1">
      <c r="A15" s="145"/>
      <c r="B15" s="145"/>
      <c r="C15" s="132"/>
      <c r="D15" s="124"/>
      <c r="E15" s="156" t="s">
        <v>265</v>
      </c>
      <c r="F15" s="275" t="s">
        <v>287</v>
      </c>
      <c r="G15" s="275"/>
      <c r="H15" s="275"/>
      <c r="I15" s="276"/>
      <c r="J15" s="125"/>
      <c r="L15" s="130"/>
      <c r="M15" s="130"/>
      <c r="N15" s="130"/>
      <c r="O15" s="130"/>
    </row>
    <row r="16" spans="1:15" ht="24.75" customHeight="1">
      <c r="A16" s="145"/>
      <c r="B16" s="145"/>
      <c r="C16" s="132"/>
      <c r="D16" s="124"/>
      <c r="E16" s="277"/>
      <c r="F16" s="157" t="s">
        <v>277</v>
      </c>
      <c r="G16" s="158" t="s">
        <v>278</v>
      </c>
      <c r="H16" s="279" t="s">
        <v>281</v>
      </c>
      <c r="I16" s="280"/>
      <c r="J16" s="125"/>
      <c r="L16" s="130"/>
      <c r="M16" s="130"/>
      <c r="N16" s="130"/>
      <c r="O16" s="130"/>
    </row>
    <row r="17" spans="1:15" ht="24.75" customHeight="1" thickBot="1">
      <c r="A17" s="145"/>
      <c r="B17" s="145"/>
      <c r="C17" s="132"/>
      <c r="D17" s="124"/>
      <c r="E17" s="278"/>
      <c r="F17" s="226" t="s">
        <v>397</v>
      </c>
      <c r="G17" s="166">
        <v>42359</v>
      </c>
      <c r="H17" s="281" t="s">
        <v>463</v>
      </c>
      <c r="I17" s="282"/>
      <c r="J17" s="125"/>
      <c r="L17" s="130"/>
      <c r="M17" s="130"/>
      <c r="N17" s="130"/>
      <c r="O17" s="130"/>
    </row>
    <row r="18" spans="1:15" ht="12" thickBot="1">
      <c r="A18" s="145"/>
      <c r="B18" s="145"/>
      <c r="C18" s="132"/>
      <c r="D18" s="124"/>
      <c r="E18" s="171"/>
      <c r="F18" s="172"/>
      <c r="G18" s="173"/>
      <c r="H18" s="174"/>
      <c r="I18" s="174"/>
      <c r="J18" s="125"/>
      <c r="L18" s="130"/>
      <c r="M18" s="130"/>
      <c r="N18" s="130"/>
      <c r="O18" s="130"/>
    </row>
    <row r="19" spans="1:15" ht="12" hidden="1" thickBot="1">
      <c r="A19" s="145"/>
      <c r="B19" s="145">
        <f>ROW(B23)-ROW()</f>
        <v>4</v>
      </c>
      <c r="C19" s="132" t="s">
        <v>291</v>
      </c>
      <c r="D19" s="124"/>
      <c r="E19" s="170"/>
      <c r="F19" s="175"/>
      <c r="G19" s="176"/>
      <c r="H19" s="177"/>
      <c r="I19" s="177"/>
      <c r="J19" s="125"/>
      <c r="L19" s="130"/>
      <c r="M19" s="130"/>
      <c r="N19" s="130"/>
      <c r="O19" s="130"/>
    </row>
    <row r="20" spans="1:15" ht="24.75" customHeight="1" hidden="1" thickBot="1">
      <c r="A20" s="145"/>
      <c r="B20" s="145"/>
      <c r="C20" s="132"/>
      <c r="D20" s="124"/>
      <c r="E20" s="156" t="str">
        <f>(ROW()-ROW($E$20))/4+3&amp;"."</f>
        <v>3.</v>
      </c>
      <c r="F20" s="283"/>
      <c r="G20" s="284"/>
      <c r="H20" s="284"/>
      <c r="I20" s="285"/>
      <c r="J20" s="125"/>
      <c r="L20" s="130"/>
      <c r="M20" s="130"/>
      <c r="N20" s="130"/>
      <c r="O20" s="130"/>
    </row>
    <row r="21" spans="1:15" ht="24.75" customHeight="1" hidden="1">
      <c r="A21" s="145"/>
      <c r="B21" s="145"/>
      <c r="C21" s="132"/>
      <c r="D21" s="124"/>
      <c r="E21" s="286"/>
      <c r="F21" s="157" t="s">
        <v>277</v>
      </c>
      <c r="G21" s="158" t="s">
        <v>278</v>
      </c>
      <c r="H21" s="287" t="s">
        <v>288</v>
      </c>
      <c r="I21" s="288"/>
      <c r="J21" s="125"/>
      <c r="L21" s="130"/>
      <c r="M21" s="130"/>
      <c r="N21" s="130"/>
      <c r="O21" s="130"/>
    </row>
    <row r="22" spans="1:15" ht="24.75" customHeight="1" hidden="1" thickBot="1">
      <c r="A22" s="145"/>
      <c r="B22" s="145"/>
      <c r="C22" s="132"/>
      <c r="D22" s="124"/>
      <c r="E22" s="278"/>
      <c r="F22" s="182"/>
      <c r="G22" s="166"/>
      <c r="H22" s="289"/>
      <c r="I22" s="290"/>
      <c r="J22" s="125"/>
      <c r="L22" s="130"/>
      <c r="M22" s="130"/>
      <c r="N22" s="130"/>
      <c r="O22" s="130"/>
    </row>
    <row r="23" spans="1:14" ht="12.75" customHeight="1" thickBot="1">
      <c r="A23" s="145">
        <f>ROW()-ROW(A19)</f>
        <v>4</v>
      </c>
      <c r="B23" s="145">
        <v>0</v>
      </c>
      <c r="C23" s="132"/>
      <c r="D23" s="149"/>
      <c r="E23" s="178"/>
      <c r="F23" s="179" t="s">
        <v>289</v>
      </c>
      <c r="G23" s="180"/>
      <c r="H23" s="180"/>
      <c r="I23" s="181"/>
      <c r="J23" s="125"/>
      <c r="K23" s="130"/>
      <c r="L23" s="130"/>
      <c r="M23" s="130"/>
      <c r="N23" s="130"/>
    </row>
    <row r="24" spans="1:15" ht="12.75" customHeight="1">
      <c r="A24" s="129" t="s">
        <v>262</v>
      </c>
      <c r="B24" s="145"/>
      <c r="C24" s="132"/>
      <c r="D24" s="124"/>
      <c r="E24" s="148"/>
      <c r="F24" s="148"/>
      <c r="G24" s="148"/>
      <c r="H24" s="148"/>
      <c r="I24" s="148"/>
      <c r="J24" s="125"/>
      <c r="L24" s="130"/>
      <c r="M24" s="130"/>
      <c r="N24" s="130"/>
      <c r="O24" s="130"/>
    </row>
    <row r="25" spans="1:16" ht="33.75" customHeight="1">
      <c r="A25" s="145"/>
      <c r="B25" s="145"/>
      <c r="C25" s="132"/>
      <c r="D25" s="124"/>
      <c r="E25" s="144" t="s">
        <v>263</v>
      </c>
      <c r="F25" s="272" t="s">
        <v>275</v>
      </c>
      <c r="G25" s="272"/>
      <c r="H25" s="272"/>
      <c r="I25" s="272"/>
      <c r="J25" s="125"/>
      <c r="K25" s="143"/>
      <c r="L25" s="143"/>
      <c r="M25" s="143"/>
      <c r="N25" s="143"/>
      <c r="O25" s="143"/>
      <c r="P25" s="143"/>
    </row>
    <row r="26" spans="1:10" ht="11.25">
      <c r="A26" s="129"/>
      <c r="B26" s="145"/>
      <c r="C26" s="85"/>
      <c r="D26" s="126"/>
      <c r="E26" s="127"/>
      <c r="F26" s="127"/>
      <c r="G26" s="127"/>
      <c r="H26" s="127"/>
      <c r="I26" s="127"/>
      <c r="J26" s="128"/>
    </row>
  </sheetData>
  <sheetProtection password="E4D4" sheet="1" objects="1" scenarios="1" formatColumns="0" formatRows="0"/>
  <mergeCells count="13">
    <mergeCell ref="E21:E22"/>
    <mergeCell ref="H21:I21"/>
    <mergeCell ref="H22:I22"/>
    <mergeCell ref="F25:I25"/>
    <mergeCell ref="E7:I7"/>
    <mergeCell ref="E8:I8"/>
    <mergeCell ref="F11:I11"/>
    <mergeCell ref="E12:E13"/>
    <mergeCell ref="F15:I15"/>
    <mergeCell ref="E16:E17"/>
    <mergeCell ref="H16:I16"/>
    <mergeCell ref="H17:I17"/>
    <mergeCell ref="F20:I20"/>
  </mergeCells>
  <dataValidations count="3">
    <dataValidation type="textLength" allowBlank="1" showInputMessage="1" showErrorMessage="1" sqref="H22 F22 H17:H19 H14">
      <formula1>0</formula1>
      <formula2>900</formula2>
    </dataValidation>
    <dataValidation type="date" allowBlank="1" showInputMessage="1" showErrorMessage="1" sqref="G22 G17:G19 I13 G13:G14">
      <formula1>36526</formula1>
      <formula2>44196</formula2>
    </dataValidation>
    <dataValidation errorStyle="warning" type="list" allowBlank="1" showInputMessage="1" showErrorMessage="1" sqref="F13">
      <formula1>Paper</formula1>
    </dataValidation>
  </dataValidations>
  <hyperlinks>
    <hyperlink ref="F23" location="'Ссылки на публикации'!A1" display="Добавить"/>
    <hyperlink ref="C19" location="'Ссылки на публикации'!A1" display="Удалить"/>
    <hyperlink ref="H17" r:id="rId1" display="http://gov.spb.ru/gov/otrasl/energ_kom/"/>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2"/>
</worksheet>
</file>

<file path=xl/worksheets/sheet9.xml><?xml version="1.0" encoding="utf-8"?>
<worksheet xmlns="http://schemas.openxmlformats.org/spreadsheetml/2006/main" xmlns:r="http://schemas.openxmlformats.org/officeDocument/2006/relationships">
  <sheetPr codeName="Лист13"/>
  <dimension ref="D6:H14"/>
  <sheetViews>
    <sheetView showGridLines="0" zoomScalePageLayoutView="0" workbookViewId="0" topLeftCell="C31">
      <selection activeCell="E61" sqref="E61"/>
    </sheetView>
  </sheetViews>
  <sheetFormatPr defaultColWidth="9.140625" defaultRowHeight="11.25"/>
  <cols>
    <col min="1" max="2" width="0" style="1" hidden="1" customWidth="1"/>
    <col min="3" max="4" width="9.140625" style="1" customWidth="1"/>
    <col min="5" max="5" width="22.140625" style="55" customWidth="1"/>
    <col min="6" max="6" width="59.28125" style="1" customWidth="1"/>
    <col min="7" max="7" width="16.00390625" style="55" customWidth="1"/>
    <col min="8" max="16384" width="9.140625" style="1" customWidth="1"/>
  </cols>
  <sheetData>
    <row r="1" ht="11.25" hidden="1"/>
    <row r="2" ht="11.25" hidden="1"/>
    <row r="3" ht="11.25" hidden="1"/>
    <row r="6" spans="4:8" s="88" customFormat="1" ht="12.75">
      <c r="D6" s="291" t="s">
        <v>17</v>
      </c>
      <c r="E6" s="291"/>
      <c r="F6" s="291"/>
      <c r="G6" s="291"/>
      <c r="H6" s="291"/>
    </row>
    <row r="7" spans="4:8" s="88" customFormat="1" ht="18" customHeight="1">
      <c r="D7" s="291" t="str">
        <f>COMPANY</f>
        <v>АО "Интер РАО - Электрогенерация" (филиал "Северо-Западная ТЭЦ")</v>
      </c>
      <c r="E7" s="291"/>
      <c r="F7" s="291"/>
      <c r="G7" s="291"/>
      <c r="H7" s="291"/>
    </row>
    <row r="8" ht="12" thickBot="1"/>
    <row r="9" spans="4:8" ht="12" thickBot="1">
      <c r="D9" s="183"/>
      <c r="E9" s="184"/>
      <c r="F9" s="185"/>
      <c r="G9" s="184"/>
      <c r="H9" s="102"/>
    </row>
    <row r="10" spans="4:8" ht="12" thickBot="1">
      <c r="D10" s="186"/>
      <c r="E10" s="56" t="s">
        <v>18</v>
      </c>
      <c r="F10" s="54" t="s">
        <v>19</v>
      </c>
      <c r="G10" s="57" t="s">
        <v>20</v>
      </c>
      <c r="H10" s="98"/>
    </row>
    <row r="11" spans="4:8" ht="11.25">
      <c r="D11" s="186"/>
      <c r="E11" s="69">
        <v>1</v>
      </c>
      <c r="F11" s="53">
        <v>2</v>
      </c>
      <c r="G11" s="69">
        <v>3</v>
      </c>
      <c r="H11" s="98"/>
    </row>
    <row r="12" spans="4:8" ht="11.25">
      <c r="D12" s="186"/>
      <c r="E12" s="167"/>
      <c r="F12" s="190"/>
      <c r="G12" s="168"/>
      <c r="H12" s="98"/>
    </row>
    <row r="13" spans="4:8" ht="11.25" hidden="1">
      <c r="D13" s="186"/>
      <c r="E13" s="70"/>
      <c r="F13" s="52"/>
      <c r="G13" s="70"/>
      <c r="H13" s="98"/>
    </row>
    <row r="14" spans="4:8" ht="12" thickBot="1">
      <c r="D14" s="187"/>
      <c r="E14" s="188"/>
      <c r="F14" s="189"/>
      <c r="G14" s="188"/>
      <c r="H14" s="101"/>
    </row>
  </sheetData>
  <sheetProtection password="E4D4" sheet="1" objects="1" scenarios="1" formatColumns="0" formatRows="0"/>
  <mergeCells count="2">
    <mergeCell ref="D6:H6"/>
    <mergeCell ref="D7:H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zharkova_nv</cp:lastModifiedBy>
  <cp:lastPrinted>2015-12-10T12:25:50Z</cp:lastPrinted>
  <dcterms:created xsi:type="dcterms:W3CDTF">2012-05-02T09:06:49Z</dcterms:created>
  <dcterms:modified xsi:type="dcterms:W3CDTF">2015-12-17T15:06:16Z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WARM.OPENINFO.GENERAL.4.178</vt:lpwstr>
  </property>
  <property fmtid="{D5CDD505-2E9C-101B-9397-08002B2CF9AE}" pid="3" name="VERSION">
    <vt:lpwstr>Версия 1.3</vt:lpwstr>
  </property>
  <property fmtid="{D5CDD505-2E9C-101B-9397-08002B2CF9AE}" pid="4" name="FORMNAME">
    <vt:lpwstr>Общая информация о регулируемой организации в сфере теплоснабжения и сфере оказания услуг по передаче тепловой энергии</vt:lpwstr>
  </property>
  <property fmtid="{D5CDD505-2E9C-101B-9397-08002B2CF9AE}" pid="5" name="SPHERE">
    <vt:lpwstr>WARM</vt:lpwstr>
  </property>
  <property fmtid="{D5CDD505-2E9C-101B-9397-08002B2CF9AE}" pid="6" name="CHKSTATUS">
    <vt:i4>0</vt:i4>
  </property>
  <property fmtid="{D5CDD505-2E9C-101B-9397-08002B2CF9AE}" pid="7" name="COMPANY">
    <vt:lpwstr>АО "Интер РАО - Электрогенерация" (филиал "Северо-Западная ТЭЦ")</vt:lpwstr>
  </property>
  <property fmtid="{D5CDD505-2E9C-101B-9397-08002B2CF9AE}" pid="8" name="PERIOD">
    <vt:lpwstr>2016</vt:lpwstr>
  </property>
  <property fmtid="{D5CDD505-2E9C-101B-9397-08002B2CF9AE}" pid="9" name="PERIOD2">
    <vt:lpwstr>Год</vt:lpwstr>
  </property>
  <property fmtid="{D5CDD505-2E9C-101B-9397-08002B2CF9AE}" pid="10" name="PF">
    <vt:lpwstr>0</vt:lpwstr>
  </property>
</Properties>
</file>