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2525" activeTab="0"/>
  </bookViews>
  <sheets>
    <sheet name="стр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0" hidden="1">'стр.1'!$B$6:$K$67</definedName>
    <definedName name="_xlnm.Print_Area" localSheetId="0">'стр.1'!$B$1:$K$67</definedName>
  </definedNames>
  <calcPr fullCalcOnLoad="1"/>
</workbook>
</file>

<file path=xl/sharedStrings.xml><?xml version="1.0" encoding="utf-8"?>
<sst xmlns="http://schemas.openxmlformats.org/spreadsheetml/2006/main" count="234" uniqueCount="100">
  <si>
    <t>Наименование электростанции</t>
  </si>
  <si>
    <t>Характеристика
топлива</t>
  </si>
  <si>
    <t>Вид
используемого
топлива</t>
  </si>
  <si>
    <t>Газ</t>
  </si>
  <si>
    <t>Информация
о поставщике топлива (наименование, место нахождения)</t>
  </si>
  <si>
    <t>Влага на рабочее состояние, %</t>
  </si>
  <si>
    <t>Зольность на рабочее состояние, %</t>
  </si>
  <si>
    <t>Сера на рабочее состояние, %</t>
  </si>
  <si>
    <t>Мазут</t>
  </si>
  <si>
    <t>Уголь</t>
  </si>
  <si>
    <t>Верхнетагильская ГРЭС</t>
  </si>
  <si>
    <t>Удельный расход, гр/кВт*ч</t>
  </si>
  <si>
    <t>ГОСТ 5542-87</t>
  </si>
  <si>
    <t>Общий расход топлива электростанции
за отчетный период, тыс. тут</t>
  </si>
  <si>
    <t>Гусиноозерская ГРЭС</t>
  </si>
  <si>
    <t>Джубгинская ТЭС</t>
  </si>
  <si>
    <t>Ивановские ПГУ</t>
  </si>
  <si>
    <t>Ириклинская ГРЭС</t>
  </si>
  <si>
    <t>Каширская ГРЭС</t>
  </si>
  <si>
    <t>Костромская ГРЭС</t>
  </si>
  <si>
    <t>Калининградская ТЭЦ-2</t>
  </si>
  <si>
    <t>Пермская ГРЭС</t>
  </si>
  <si>
    <t>поставка осуществлялась в 2005 году</t>
  </si>
  <si>
    <t>Печорская ГРЭС</t>
  </si>
  <si>
    <t>Северо-Западная ТЭЦ</t>
  </si>
  <si>
    <t>Сочинская ТЭС</t>
  </si>
  <si>
    <t>ДТ</t>
  </si>
  <si>
    <t>ГОСТ Р 52368-2005 (ЕН 590:2004)</t>
  </si>
  <si>
    <t>Уренгойская ГРЭС</t>
  </si>
  <si>
    <t>Харанорская ГРЭС</t>
  </si>
  <si>
    <t>Черепетская ГРЭС</t>
  </si>
  <si>
    <t>Марка /
 тип</t>
  </si>
  <si>
    <t>природный газ</t>
  </si>
  <si>
    <t>М-100</t>
  </si>
  <si>
    <t>3Б</t>
  </si>
  <si>
    <t>Т</t>
  </si>
  <si>
    <t>2Б</t>
  </si>
  <si>
    <t>Д</t>
  </si>
  <si>
    <t>Южноуральская ГРЭС</t>
  </si>
  <si>
    <t>3БР</t>
  </si>
  <si>
    <t>АО "Самаранефтегаз"
443071 г. Самара Октябрьский р-он, Волжский проспект 50</t>
  </si>
  <si>
    <t>Калори-йность,
Qрн
ккал/кг</t>
  </si>
  <si>
    <t>ООО "ЛогоТрансЭнерго", 119435 г.Москва ул. Малая Пироговская д.16</t>
  </si>
  <si>
    <t>ОАО "Челябинская угольная компания", 456550 Челябинская обл. г.Коркино ул. Смешанная д.2</t>
  </si>
  <si>
    <t>ПАО "НК "Роснефть", 115035 Москва Софийская набережная д 26/1</t>
  </si>
  <si>
    <t>ООО "ТД Тигнинский", 672000, Забайкальский край, г. Чита, ул. Журавлева, д. 40, офис 208</t>
  </si>
  <si>
    <t>ОАО "УК "Кузбассразрезуголь", 650054 Кемерово Пионерский бульвар 4"А"</t>
  </si>
  <si>
    <t>ООО "ЛУКОЙЛ-Резервнефтепродукт-Трейдинг" , 115035, РФ,г. Москва, ул. Большая Ордынка, дом 1</t>
  </si>
  <si>
    <t>Топливо дизельное ЕВРО сорт С (ДТ-Л-К5)</t>
  </si>
  <si>
    <t>ГОСТ 32511-2013</t>
  </si>
  <si>
    <t>ГОСТ 10585–2013</t>
  </si>
  <si>
    <t>ДТ евро 
сорт С, вид-2</t>
  </si>
  <si>
    <t>попутный         газ</t>
  </si>
  <si>
    <t>Маяковская ТЭС</t>
  </si>
  <si>
    <t>ЗАО "Газпром межрегионгаз Санкт-Петербург",
190000 Санкт-Петербург ул Галерная д.20-22 лит А</t>
  </si>
  <si>
    <t>ЗАО "Газпром межрегионгаз Санкт-Петербург", 
190000 Санкт-Петербург ул Галерная д.20-22 лит А</t>
  </si>
  <si>
    <t>ООО "ЛУКОЙЛ-Резервнефтепродукт-Трейдинг", 115035, РФ,г. Москва, ул. Большая Ордынка, дом 1</t>
  </si>
  <si>
    <t>АО "Самаранефтегаз",
443071 г. Самара Октябрьский р-он, Волжский проспект 50</t>
  </si>
  <si>
    <t>ООО "Разрез Загустайский",
671160 Республика Бурятия г.Гусиноозерск 9 микрорайон АТК-612</t>
  </si>
  <si>
    <t xml:space="preserve">ООО "Газпром межрегионгаз Краснодар", 
350000 Краснодар ул. Ленина дом 40 </t>
  </si>
  <si>
    <t>Прегольская ТЭС</t>
  </si>
  <si>
    <t>Талаховская ТЭС</t>
  </si>
  <si>
    <t>ОАО "Разрез Харанорский",
674608 Забайкальский край Борзинский район, пгт Шерлова гора</t>
  </si>
  <si>
    <t>ООО "АРМЗ Сервис",
109004 Москва Большой Дровяной переулок д.12 стр 3</t>
  </si>
  <si>
    <t>ООО "РУТЭК",
125040 Москва ул Расковой д22Б</t>
  </si>
  <si>
    <t>ЗАО "Русский Уголь",
107031 Москва Петровка д.10</t>
  </si>
  <si>
    <t>ДТ евро 
сорт F</t>
  </si>
  <si>
    <t>ПАО "Газпром нефть", 190000, город Санкт-Петербург, улица Почтамтская , д.3-5</t>
  </si>
  <si>
    <t>дизельное топливо евро, ДТ-З-К5</t>
  </si>
  <si>
    <t>ПАО "НК "Роснефть" -Кубаньнефтепродукт", 350063, г. Краснодар, ул. Коммунаров , д.4.</t>
  </si>
  <si>
    <t>ООО "ИНТЭК-М",
(поставка 2014 года) 142700 РФ Московская обл. Ленинский район г.Видное Южная пром зона дом 18</t>
  </si>
  <si>
    <t>Удельный</t>
  </si>
  <si>
    <t>кал</t>
  </si>
  <si>
    <t>общий расход туту</t>
  </si>
  <si>
    <t>ЗАО "Газпром межрегионгаз Санкт-Петербург", 190000 Санкт-Петербург ул Галерная д.20-22 лит А</t>
  </si>
  <si>
    <t xml:space="preserve">ООО "Газпром межрегионгаз Краснодар", 350000 Краснодар ул. Ленина дом 40 </t>
  </si>
  <si>
    <t>Управление Федерального агентства по государственным резервам по Центральному федеральному округу, 111003, Москва, ул. Волочаевская, д. 40, корп. 1</t>
  </si>
  <si>
    <t>АО "Солид-товарные рынки", 125284, г. Москва, Хорошёвское шоссе, д.32А, подъезд 11, этаж 7, помещение XXXI, комнаты 1-14</t>
  </si>
  <si>
    <t>ООО «ЛУКОЙЛ-РНП-Трейдинг», 115035 РФ, г. Москва ул. Большая Ордынка , дом 1</t>
  </si>
  <si>
    <t>Управление Федерального агентства по государственным резервам по Приволжскому федеральному округу, 603011, г. Нижний Новгород, ул. Журова, д. 2</t>
  </si>
  <si>
    <t>ООО "Угольный разрез",
670000 Улан -Удэ, ул. Борсоева 19 Б</t>
  </si>
  <si>
    <t>АО ХК "СДС-Уголь",
650000 г.Кемерово  ул пр. Притомский, д7/2</t>
  </si>
  <si>
    <t>ООО "Вектор", 672039, г. Чита, ул. Верхоленская, 4</t>
  </si>
  <si>
    <t>Форма раскрытия информации за 2020 год об используемом топливе на электрических станциях
с указанием поставщиков и характеристик топлива</t>
  </si>
  <si>
    <t>Приморская ТЭС</t>
  </si>
  <si>
    <t>ООО "ТД Баин-Зурхе",
127051,г.Москва , ул Лесная, д.61, стр. 2, цоколь, помещение 1, ком 39</t>
  </si>
  <si>
    <t>М-101</t>
  </si>
  <si>
    <t>ГОСТ 10585–2014</t>
  </si>
  <si>
    <t>дизельное топливо евро, К5</t>
  </si>
  <si>
    <t>Др</t>
  </si>
  <si>
    <t>АО "Русский Уголь", 107031, 
г. Москва, ул. Петровка, д. 10.</t>
  </si>
  <si>
    <t>ООО "Регионтопресурс", 236023, г. Калининград, ул. Комсомольская 108-1</t>
  </si>
  <si>
    <t>ООО "Первая Топливная компания", 236038, г. Калининград, ул. Артиллерийская, д.58А, офис 7</t>
  </si>
  <si>
    <t>ООО "Стелла Инвест", 603109, г. Нижний Новгород, ул. Сергиевская, д.8, помещение П29, этаж 4</t>
  </si>
  <si>
    <t>ООО "Газпромнефть-Региональные продажи", 191014, г. Санкт-Петербург, Виленский пер. , д. 14 литера А, офис 203</t>
  </si>
  <si>
    <t>ООО "ЛунаТрейдГрупп", 142703,  Московская область, Ленинский район, г. Видное, ул. 8линия, дом 13А литер 1 Б, офис 4 этаж3</t>
  </si>
  <si>
    <t>ООО "РусЭкспортУголь", 196066, г. Санкт-Петербург, Московский проспект, д. 183-185, литер А, пом. 159Н№6</t>
  </si>
  <si>
    <t>АО "ТАИФ-НК", 423570, РТ, г. Нижнекамск, ОПС-11, а/я 20</t>
  </si>
  <si>
    <t>ЗАО "Русская Газовая Компания", 123357 Москва Б. Тишинский переулок  д. 26 корп 13-14</t>
  </si>
  <si>
    <t xml:space="preserve">ООО "Газпром межрегионгаз Ухта", 69300 республика Коми г.Ухта ул. 30 лет Октября д 1-а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</si>
</sst>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%"/>
    <numFmt numFmtId="188" formatCode="#,##0.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87" fontId="4" fillId="0" borderId="20" xfId="57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87" fontId="4" fillId="0" borderId="13" xfId="57" applyNumberFormat="1" applyFont="1" applyBorder="1" applyAlignment="1">
      <alignment horizontal="center" vertical="center" wrapText="1"/>
    </xf>
    <xf numFmtId="10" fontId="4" fillId="0" borderId="13" xfId="57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87" fontId="4" fillId="0" borderId="25" xfId="57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 wrapText="1"/>
    </xf>
    <xf numFmtId="187" fontId="4" fillId="0" borderId="20" xfId="0" applyNumberFormat="1" applyFont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187" fontId="4" fillId="0" borderId="25" xfId="0" applyNumberFormat="1" applyFont="1" applyBorder="1" applyAlignment="1">
      <alignment horizontal="center" vertical="center" wrapText="1"/>
    </xf>
    <xf numFmtId="187" fontId="4" fillId="0" borderId="22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187" fontId="4" fillId="0" borderId="25" xfId="0" applyNumberFormat="1" applyFont="1" applyFill="1" applyBorder="1" applyAlignment="1">
      <alignment horizontal="center" vertical="center" wrapText="1"/>
    </xf>
    <xf numFmtId="187" fontId="4" fillId="0" borderId="20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187" fontId="4" fillId="0" borderId="22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1" fontId="4" fillId="33" borderId="13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87" fontId="4" fillId="0" borderId="20" xfId="57" applyNumberFormat="1" applyFont="1" applyFill="1" applyBorder="1" applyAlignment="1">
      <alignment horizontal="center" vertical="center" wrapText="1"/>
    </xf>
    <xf numFmtId="187" fontId="4" fillId="0" borderId="10" xfId="57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wrapText="1"/>
    </xf>
    <xf numFmtId="187" fontId="4" fillId="0" borderId="31" xfId="0" applyNumberFormat="1" applyFont="1" applyFill="1" applyBorder="1" applyAlignment="1">
      <alignment horizontal="center" vertical="center" wrapText="1"/>
    </xf>
    <xf numFmtId="187" fontId="4" fillId="0" borderId="3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10" fontId="4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187" fontId="4" fillId="0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4" fillId="0" borderId="3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187" fontId="4" fillId="0" borderId="30" xfId="0" applyNumberFormat="1" applyFont="1" applyBorder="1" applyAlignment="1">
      <alignment horizontal="center" vertical="center" wrapText="1"/>
    </xf>
    <xf numFmtId="187" fontId="4" fillId="0" borderId="25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187" fontId="4" fillId="0" borderId="2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2" fontId="4" fillId="0" borderId="33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22" xfId="0" applyNumberFormat="1" applyFont="1" applyBorder="1" applyAlignment="1">
      <alignment horizontal="center" vertical="center" wrapText="1"/>
    </xf>
    <xf numFmtId="187" fontId="4" fillId="0" borderId="48" xfId="0" applyNumberFormat="1" applyFont="1" applyBorder="1" applyAlignment="1">
      <alignment horizontal="center" vertical="center" wrapText="1"/>
    </xf>
    <xf numFmtId="187" fontId="4" fillId="0" borderId="4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2;&#1090;&#1043;&#1056;&#1069;&#1057;%20&#1092;&#1072;&#1082;&#1090;%202018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5;&#1077;&#1088;&#1084;&#1043;&#1056;&#1069;&#1057;%20&#1092;&#1072;&#1082;&#1090;%202018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5;&#1077;&#1095;&#1043;&#1056;&#1069;&#1057;%20&#1092;&#1072;&#1082;&#1090;%20201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5;&#1088;&#1077;&#1075;&#1058;&#1069;&#1057;%20&#1092;&#1072;&#1082;&#1090;%202018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7;&#1047;&#1058;&#1069;&#1062;%20&#1092;&#1072;&#1082;&#1090;%202018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7;&#1058;&#1069;&#1057;%20&#1092;&#1072;&#1082;&#1090;%202018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8;&#1058;&#1069;&#1057;%20&#1092;&#1072;&#1082;&#1090;%202018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9;&#1043;&#1056;&#1069;&#1057;%20&#1092;&#1072;&#1082;&#1090;%202018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61;&#1043;&#1056;&#1069;&#1057;%20&#1092;&#1072;&#1082;&#1090;%20201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63;&#1043;&#1056;&#1069;&#1057;%20&#1092;&#1072;&#1082;&#1090;%202018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70;&#1059;&#1043;&#1056;&#1069;&#1057;%20&#1092;&#1072;&#1082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3;&#1054;&#1043;&#1056;&#1069;&#1057;%20&#1092;&#1072;&#1082;&#1090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4;&#1078;&#1058;&#1069;&#1057;%20&#1092;&#1072;&#1082;&#1090;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8;&#1074;&#1055;&#1043;&#1059;%20&#1092;&#1072;&#1082;&#1090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8;&#1043;&#1056;&#1069;&#1057;%20&#1092;&#1072;&#1082;&#1090;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0;&#1072;&#1083;&#1058;&#1069;&#1062;-2%20&#1092;&#1072;&#1082;&#1090;%20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0;&#1072;&#1096;&#1043;&#1056;&#1069;&#1057;%20&#1092;&#1072;&#1082;&#1090;%20201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0;&#1086;&#1089;&#1043;&#1056;&#1069;&#1057;%20&#1092;&#1072;&#1082;&#1090;%202018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2;&#1058;&#1069;&#1057;%20&#1092;&#1072;&#1082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 и ДТ"/>
      <sheetName val="газ"/>
      <sheetName val="топливо "/>
    </sheetNames>
    <sheetDataSet>
      <sheetData sheetId="0">
        <row r="24">
          <cell r="F24">
            <v>274.59872495669174</v>
          </cell>
          <cell r="L24">
            <v>8112.293179257193</v>
          </cell>
          <cell r="M24">
            <v>1468.146843</v>
          </cell>
          <cell r="V24">
            <v>0.045534000000000005</v>
          </cell>
          <cell r="X24">
            <v>9688.085106382981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</sheetNames>
    <sheetDataSet>
      <sheetData sheetId="0">
        <row r="24">
          <cell r="F24">
            <v>267.9859639244019</v>
          </cell>
          <cell r="L24">
            <v>8130.774544874159</v>
          </cell>
          <cell r="M24">
            <v>3946.7586468300706</v>
          </cell>
          <cell r="Y24">
            <v>0.010437125499999998</v>
          </cell>
          <cell r="AA24">
            <v>9716.70148955978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топливо"/>
      <sheetName val="БДДС"/>
    </sheetNames>
    <sheetDataSet>
      <sheetData sheetId="0">
        <row r="24">
          <cell r="F24">
            <v>326.5886895467553</v>
          </cell>
          <cell r="O24">
            <v>8133.1373198906285</v>
          </cell>
          <cell r="P24">
            <v>534.7345834168572</v>
          </cell>
          <cell r="R24">
            <v>9944.708520189895</v>
          </cell>
          <cell r="S24">
            <v>605.3898138571428</v>
          </cell>
          <cell r="W24">
            <v>4.585504541142857</v>
          </cell>
          <cell r="Y24">
            <v>9779.065806069513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154.39938206446257</v>
          </cell>
          <cell r="L24">
            <v>8163.217077042686</v>
          </cell>
          <cell r="M24">
            <v>13.521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мазут"/>
      <sheetName val="уголь"/>
      <sheetName val="топливо "/>
    </sheetNames>
    <sheetDataSet>
      <sheetData sheetId="0">
        <row r="24">
          <cell r="F24">
            <v>233.3225880541574</v>
          </cell>
          <cell r="L24">
            <v>8104.586024255366</v>
          </cell>
          <cell r="M24">
            <v>1536.388476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из.топл."/>
      <sheetName val="газ"/>
      <sheetName val="топливо"/>
      <sheetName val="БДДС"/>
    </sheetNames>
    <sheetDataSet>
      <sheetData sheetId="0">
        <row r="24">
          <cell r="F24">
            <v>251.45959455846133</v>
          </cell>
          <cell r="L24">
            <v>8163.844202804107</v>
          </cell>
          <cell r="M24">
            <v>264.609436</v>
          </cell>
          <cell r="Y24">
            <v>0.100193</v>
          </cell>
          <cell r="AA24">
            <v>10262.491866560622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356.4817079793807</v>
          </cell>
          <cell r="L24">
            <v>8196.076210418396</v>
          </cell>
          <cell r="M24">
            <v>204.695</v>
          </cell>
          <cell r="Y24">
            <v>0.28995301913428567</v>
          </cell>
          <cell r="AA24">
            <v>9992.07954560671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топливо "/>
    </sheetNames>
    <sheetDataSet>
      <sheetData sheetId="0">
        <row r="24">
          <cell r="F24">
            <v>253.5849648112543</v>
          </cell>
          <cell r="L24">
            <v>8743.928254883574</v>
          </cell>
          <cell r="M24">
            <v>834.7795810000001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344.3880028433327</v>
          </cell>
          <cell r="N24">
            <v>3.1632559999999996</v>
          </cell>
          <cell r="P24">
            <v>9507.424645770716</v>
          </cell>
          <cell r="AA24">
            <v>1127.872335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344.73166538420674</v>
          </cell>
          <cell r="N24">
            <v>13.618999999999998</v>
          </cell>
          <cell r="P24">
            <v>9105</v>
          </cell>
          <cell r="AB24">
            <v>653.924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</sheetNames>
    <sheetDataSet>
      <sheetData sheetId="0">
        <row r="72">
          <cell r="F72">
            <v>262.2115512687262</v>
          </cell>
          <cell r="L72">
            <v>8067.149401797809</v>
          </cell>
          <cell r="M72">
            <v>1329.1988242248572</v>
          </cell>
          <cell r="Y72">
            <v>0.5827967562461429</v>
          </cell>
          <cell r="AA72">
            <v>9749.329510180307</v>
          </cell>
          <cell r="AJ72">
            <v>634.3443459268967</v>
          </cell>
        </row>
      </sheetData>
      <sheetData sheetId="1">
        <row r="56">
          <cell r="K56">
            <v>127.935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366.1359065502432</v>
          </cell>
          <cell r="N24">
            <v>7.768000000000001</v>
          </cell>
          <cell r="P24">
            <v>9815.144738005889</v>
          </cell>
          <cell r="AF24">
            <v>1737.9569999999999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топливо"/>
      <sheetName val="БДДС"/>
    </sheetNames>
    <sheetDataSet>
      <sheetData sheetId="0">
        <row r="24">
          <cell r="F24">
            <v>291.5252262081097</v>
          </cell>
          <cell r="L24">
            <v>8152.333045226439</v>
          </cell>
          <cell r="M24">
            <v>131.39228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из.топл."/>
      <sheetName val="мазут"/>
      <sheetName val="газ"/>
      <sheetName val="топливо"/>
    </sheetNames>
    <sheetDataSet>
      <sheetData sheetId="0">
        <row r="24">
          <cell r="F24">
            <v>256.8629852189329</v>
          </cell>
          <cell r="L24">
            <v>8156.700358656669</v>
          </cell>
          <cell r="M24">
            <v>53.607000000000006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мазут"/>
      <sheetName val="топливо "/>
    </sheetNames>
    <sheetDataSet>
      <sheetData sheetId="0">
        <row r="24">
          <cell r="F24">
            <v>331.31520685535696</v>
          </cell>
          <cell r="L24">
            <v>8058.702554804171</v>
          </cell>
          <cell r="M24">
            <v>1953.888447</v>
          </cell>
          <cell r="V24">
            <v>0.247025</v>
          </cell>
          <cell r="X24">
            <v>9624.06496282114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"/>
    </sheetNames>
    <sheetDataSet>
      <sheetData sheetId="0">
        <row r="24">
          <cell r="F24">
            <v>251.85462652592068</v>
          </cell>
          <cell r="L24">
            <v>8185.1</v>
          </cell>
          <cell r="M24">
            <v>1542.8215131468571</v>
          </cell>
          <cell r="V24">
            <v>0.08</v>
          </cell>
          <cell r="X24">
            <v>10398.706352013747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  <sheetName val="(БДДС) год"/>
    </sheetNames>
    <sheetDataSet>
      <sheetData sheetId="0">
        <row r="24">
          <cell r="F24">
            <v>378.1350152622246</v>
          </cell>
          <cell r="L24">
            <v>8189.6699106628585</v>
          </cell>
          <cell r="M24">
            <v>642.7809258465714</v>
          </cell>
          <cell r="S24">
            <v>3.2377530365714287</v>
          </cell>
          <cell r="U24">
            <v>9486.808979376567</v>
          </cell>
          <cell r="Z24">
            <v>111.07861620714286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стоимость (уголь)"/>
      <sheetName val="топливо"/>
      <sheetName val="движ"/>
      <sheetName val="справочник"/>
      <sheetName val="КГРЭС-план"/>
    </sheetNames>
    <sheetDataSet>
      <sheetData sheetId="0">
        <row r="24">
          <cell r="F24">
            <v>311.21721613009487</v>
          </cell>
          <cell r="L24">
            <v>8155.476559824441</v>
          </cell>
          <cell r="M24">
            <v>4021.0950000000003</v>
          </cell>
          <cell r="Z24">
            <v>4.0200000000000005</v>
          </cell>
          <cell r="AB24">
            <v>9690.0826446281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364.1831947506104</v>
          </cell>
          <cell r="L24">
            <v>8199.482741916685</v>
          </cell>
          <cell r="M24">
            <v>187.69099999999997</v>
          </cell>
          <cell r="Y24">
            <v>0.2558178777</v>
          </cell>
          <cell r="AA24">
            <v>10892.819999999998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5"/>
  <sheetViews>
    <sheetView tabSelected="1" zoomScale="90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Y7" sqref="Y7"/>
    </sheetView>
  </sheetViews>
  <sheetFormatPr defaultColWidth="5.375" defaultRowHeight="12.75"/>
  <cols>
    <col min="1" max="1" width="0.875" style="1" customWidth="1"/>
    <col min="2" max="2" width="19.625" style="1" customWidth="1"/>
    <col min="3" max="3" width="15.00390625" style="1" customWidth="1"/>
    <col min="4" max="4" width="11.125" style="1" customWidth="1"/>
    <col min="5" max="5" width="15.375" style="1" customWidth="1"/>
    <col min="6" max="9" width="10.625" style="1" customWidth="1"/>
    <col min="10" max="10" width="15.375" style="1" customWidth="1"/>
    <col min="11" max="11" width="49.875" style="1" customWidth="1"/>
    <col min="12" max="13" width="0" style="1" hidden="1" customWidth="1"/>
    <col min="14" max="14" width="12.00390625" style="1" hidden="1" customWidth="1"/>
    <col min="15" max="15" width="9.00390625" style="1" hidden="1" customWidth="1"/>
    <col min="16" max="16" width="18.25390625" style="1" hidden="1" customWidth="1"/>
    <col min="17" max="21" width="0" style="1" hidden="1" customWidth="1"/>
    <col min="22" max="22" width="2.25390625" style="1" customWidth="1"/>
    <col min="23" max="16384" width="5.375" style="1" customWidth="1"/>
  </cols>
  <sheetData>
    <row r="2" spans="2:11" ht="33.75" customHeight="1">
      <c r="B2" s="156" t="s">
        <v>83</v>
      </c>
      <c r="C2" s="156"/>
      <c r="D2" s="156"/>
      <c r="E2" s="156"/>
      <c r="F2" s="156"/>
      <c r="G2" s="156"/>
      <c r="H2" s="156"/>
      <c r="I2" s="156"/>
      <c r="J2" s="156"/>
      <c r="K2" s="156"/>
    </row>
    <row r="3" ht="15.75" thickBot="1"/>
    <row r="4" spans="2:11" ht="69" customHeight="1">
      <c r="B4" s="62" t="s">
        <v>0</v>
      </c>
      <c r="C4" s="63" t="s">
        <v>2</v>
      </c>
      <c r="D4" s="63" t="s">
        <v>11</v>
      </c>
      <c r="E4" s="153" t="s">
        <v>1</v>
      </c>
      <c r="F4" s="154"/>
      <c r="G4" s="154"/>
      <c r="H4" s="154"/>
      <c r="I4" s="155"/>
      <c r="J4" s="64" t="s">
        <v>13</v>
      </c>
      <c r="K4" s="65" t="s">
        <v>4</v>
      </c>
    </row>
    <row r="5" spans="2:11" ht="20.25" customHeight="1">
      <c r="B5" s="140">
        <v>1</v>
      </c>
      <c r="C5" s="142">
        <v>2</v>
      </c>
      <c r="D5" s="142">
        <v>3</v>
      </c>
      <c r="E5" s="148">
        <v>4</v>
      </c>
      <c r="F5" s="149"/>
      <c r="G5" s="149"/>
      <c r="H5" s="149"/>
      <c r="I5" s="150"/>
      <c r="J5" s="144">
        <v>5</v>
      </c>
      <c r="K5" s="146">
        <v>6</v>
      </c>
    </row>
    <row r="6" spans="2:16" ht="55.5" customHeight="1" thickBot="1">
      <c r="B6" s="141"/>
      <c r="C6" s="143"/>
      <c r="D6" s="143"/>
      <c r="E6" s="19" t="s">
        <v>31</v>
      </c>
      <c r="F6" s="20" t="s">
        <v>41</v>
      </c>
      <c r="G6" s="20" t="s">
        <v>5</v>
      </c>
      <c r="H6" s="20" t="s">
        <v>6</v>
      </c>
      <c r="I6" s="20" t="s">
        <v>7</v>
      </c>
      <c r="J6" s="145"/>
      <c r="K6" s="147"/>
      <c r="N6" s="1" t="s">
        <v>71</v>
      </c>
      <c r="O6" s="1" t="s">
        <v>72</v>
      </c>
      <c r="P6" s="1" t="s">
        <v>73</v>
      </c>
    </row>
    <row r="7" spans="2:16" ht="47.25" customHeight="1">
      <c r="B7" s="106" t="s">
        <v>10</v>
      </c>
      <c r="C7" s="3" t="s">
        <v>3</v>
      </c>
      <c r="D7" s="92">
        <v>281.58598910751317</v>
      </c>
      <c r="E7" s="36" t="s">
        <v>32</v>
      </c>
      <c r="F7" s="36">
        <v>8141</v>
      </c>
      <c r="G7" s="110" t="s">
        <v>12</v>
      </c>
      <c r="H7" s="110"/>
      <c r="I7" s="110"/>
      <c r="J7" s="37">
        <v>1408.241929</v>
      </c>
      <c r="K7" s="4" t="s">
        <v>57</v>
      </c>
      <c r="N7" s="66">
        <f>'[1]2018'!$F$24</f>
        <v>274.59872495669174</v>
      </c>
      <c r="O7" s="67">
        <f>'[1]2018'!$L$24</f>
        <v>8112.293179257193</v>
      </c>
      <c r="P7" s="66">
        <f>'[1]2018'!$M$24</f>
        <v>1468.146843</v>
      </c>
    </row>
    <row r="8" spans="2:16" ht="36.75" customHeight="1">
      <c r="B8" s="120"/>
      <c r="C8" s="21" t="s">
        <v>8</v>
      </c>
      <c r="D8" s="115"/>
      <c r="E8" s="13" t="s">
        <v>33</v>
      </c>
      <c r="F8" s="38">
        <v>9530</v>
      </c>
      <c r="G8" s="134" t="s">
        <v>50</v>
      </c>
      <c r="H8" s="136"/>
      <c r="I8" s="39">
        <v>0.03</v>
      </c>
      <c r="J8" s="34">
        <v>11.440839</v>
      </c>
      <c r="K8" s="11" t="s">
        <v>44</v>
      </c>
      <c r="N8" s="66"/>
      <c r="O8" s="68">
        <f>'[1]2018'!$X$24</f>
        <v>9688.085106382981</v>
      </c>
      <c r="P8" s="66">
        <f>'[1]2018'!$V$24</f>
        <v>0.045534000000000005</v>
      </c>
    </row>
    <row r="9" spans="2:16" ht="47.25" customHeight="1" thickBot="1">
      <c r="B9" s="107"/>
      <c r="C9" s="5" t="s">
        <v>26</v>
      </c>
      <c r="D9" s="93"/>
      <c r="E9" s="40" t="s">
        <v>48</v>
      </c>
      <c r="F9" s="41">
        <v>10281</v>
      </c>
      <c r="G9" s="122" t="s">
        <v>49</v>
      </c>
      <c r="H9" s="123"/>
      <c r="I9" s="124"/>
      <c r="J9" s="42">
        <v>0.08356</v>
      </c>
      <c r="K9" s="30" t="s">
        <v>47</v>
      </c>
      <c r="N9" s="66"/>
      <c r="O9" s="67"/>
      <c r="P9" s="66"/>
    </row>
    <row r="10" spans="2:16" ht="36.75" customHeight="1">
      <c r="B10" s="106" t="s">
        <v>14</v>
      </c>
      <c r="C10" s="94" t="s">
        <v>8</v>
      </c>
      <c r="D10" s="108">
        <v>374.1175461564376</v>
      </c>
      <c r="E10" s="92" t="s">
        <v>33</v>
      </c>
      <c r="F10" s="97">
        <v>9680</v>
      </c>
      <c r="G10" s="99" t="s">
        <v>50</v>
      </c>
      <c r="H10" s="100"/>
      <c r="I10" s="103">
        <v>0.015</v>
      </c>
      <c r="J10" s="92">
        <v>8.368033000000008</v>
      </c>
      <c r="K10" s="4" t="s">
        <v>44</v>
      </c>
      <c r="N10" s="66">
        <f>'[2]2018'!$F$24</f>
        <v>366.1359065502432</v>
      </c>
      <c r="O10" s="68">
        <f>'[2]2018'!$P$24</f>
        <v>9815.144738005889</v>
      </c>
      <c r="P10" s="66">
        <f>'[2]2018'!$N$24</f>
        <v>7.768000000000001</v>
      </c>
    </row>
    <row r="11" spans="2:16" ht="39" customHeight="1">
      <c r="B11" s="120"/>
      <c r="C11" s="95"/>
      <c r="D11" s="96"/>
      <c r="E11" s="96"/>
      <c r="F11" s="98"/>
      <c r="G11" s="101"/>
      <c r="H11" s="102"/>
      <c r="I11" s="104"/>
      <c r="J11" s="96"/>
      <c r="K11" s="81" t="s">
        <v>93</v>
      </c>
      <c r="N11" s="66"/>
      <c r="O11" s="68"/>
      <c r="P11" s="66"/>
    </row>
    <row r="12" spans="2:16" ht="48.75" customHeight="1">
      <c r="B12" s="120"/>
      <c r="C12" s="127" t="s">
        <v>9</v>
      </c>
      <c r="D12" s="125"/>
      <c r="E12" s="54" t="s">
        <v>34</v>
      </c>
      <c r="F12" s="55">
        <v>3800</v>
      </c>
      <c r="G12" s="57">
        <v>0.247</v>
      </c>
      <c r="H12" s="57">
        <v>0.217</v>
      </c>
      <c r="I12" s="57">
        <v>0.007</v>
      </c>
      <c r="J12" s="125">
        <v>1355.7800069999998</v>
      </c>
      <c r="K12" s="31" t="s">
        <v>58</v>
      </c>
      <c r="N12" s="66"/>
      <c r="O12" s="67"/>
      <c r="P12" s="66">
        <f>'[2]2018'!$AF$24</f>
        <v>1737.9569999999999</v>
      </c>
    </row>
    <row r="13" spans="2:16" ht="41.25" customHeight="1">
      <c r="B13" s="120"/>
      <c r="C13" s="127"/>
      <c r="D13" s="125"/>
      <c r="E13" s="54" t="s">
        <v>34</v>
      </c>
      <c r="F13" s="55">
        <v>4425</v>
      </c>
      <c r="G13" s="57">
        <v>0.24</v>
      </c>
      <c r="H13" s="57">
        <v>0.21</v>
      </c>
      <c r="I13" s="57">
        <v>0.012</v>
      </c>
      <c r="J13" s="125"/>
      <c r="K13" s="31" t="s">
        <v>80</v>
      </c>
      <c r="N13" s="66"/>
      <c r="O13" s="67"/>
      <c r="P13" s="66"/>
    </row>
    <row r="14" spans="2:16" ht="51.75" customHeight="1" thickBot="1">
      <c r="B14" s="107"/>
      <c r="C14" s="129"/>
      <c r="D14" s="109"/>
      <c r="E14" s="59" t="s">
        <v>34</v>
      </c>
      <c r="F14" s="60">
        <v>4150</v>
      </c>
      <c r="G14" s="90">
        <v>0.235</v>
      </c>
      <c r="H14" s="90">
        <v>0.216</v>
      </c>
      <c r="I14" s="90">
        <v>0.007</v>
      </c>
      <c r="J14" s="109"/>
      <c r="K14" s="73" t="s">
        <v>85</v>
      </c>
      <c r="N14" s="66"/>
      <c r="O14" s="67"/>
      <c r="P14" s="66"/>
    </row>
    <row r="15" spans="2:16" ht="37.5" customHeight="1" thickBot="1">
      <c r="B15" s="8" t="s">
        <v>15</v>
      </c>
      <c r="C15" s="9" t="s">
        <v>3</v>
      </c>
      <c r="D15" s="44">
        <v>292.3167258832187</v>
      </c>
      <c r="E15" s="36" t="s">
        <v>32</v>
      </c>
      <c r="F15" s="43">
        <v>8174</v>
      </c>
      <c r="G15" s="132" t="s">
        <v>12</v>
      </c>
      <c r="H15" s="132"/>
      <c r="I15" s="132"/>
      <c r="J15" s="44">
        <v>100.311151</v>
      </c>
      <c r="K15" s="10" t="s">
        <v>59</v>
      </c>
      <c r="N15" s="66">
        <f>'[3]2018'!$F$24</f>
        <v>291.5252262081097</v>
      </c>
      <c r="O15" s="67">
        <f>'[3]2018'!$L$24</f>
        <v>8152.333045226439</v>
      </c>
      <c r="P15" s="66">
        <f>'[3]2018'!$M$24</f>
        <v>131.39228</v>
      </c>
    </row>
    <row r="16" spans="2:16" ht="48.75" customHeight="1" thickBot="1">
      <c r="B16" s="106" t="s">
        <v>16</v>
      </c>
      <c r="C16" s="3" t="s">
        <v>3</v>
      </c>
      <c r="D16" s="92">
        <v>259.57337776074905</v>
      </c>
      <c r="E16" s="36" t="s">
        <v>32</v>
      </c>
      <c r="F16" s="36">
        <v>8195</v>
      </c>
      <c r="G16" s="110" t="s">
        <v>12</v>
      </c>
      <c r="H16" s="110"/>
      <c r="I16" s="110"/>
      <c r="J16" s="37">
        <v>131.57038028003</v>
      </c>
      <c r="K16" s="4" t="s">
        <v>57</v>
      </c>
      <c r="N16" s="66">
        <f>'[4]2018'!$F$24</f>
        <v>256.8629852189329</v>
      </c>
      <c r="O16" s="68">
        <f>'[4]2018'!$L$24</f>
        <v>8156.700358656669</v>
      </c>
      <c r="P16" s="69">
        <f>'[4]2018'!$M$24</f>
        <v>53.607000000000006</v>
      </c>
    </row>
    <row r="17" spans="2:16" ht="38.25" customHeight="1" hidden="1" thickBot="1">
      <c r="B17" s="107"/>
      <c r="C17" s="21" t="s">
        <v>8</v>
      </c>
      <c r="D17" s="93"/>
      <c r="E17" s="25" t="s">
        <v>33</v>
      </c>
      <c r="F17" s="33">
        <v>9530</v>
      </c>
      <c r="G17" s="133" t="s">
        <v>50</v>
      </c>
      <c r="H17" s="133"/>
      <c r="I17" s="18">
        <v>0.03</v>
      </c>
      <c r="J17" s="72">
        <v>0</v>
      </c>
      <c r="K17" s="6" t="s">
        <v>78</v>
      </c>
      <c r="N17" s="66"/>
      <c r="O17" s="68"/>
      <c r="P17" s="69"/>
    </row>
    <row r="18" spans="2:16" ht="49.5" customHeight="1">
      <c r="B18" s="106" t="s">
        <v>17</v>
      </c>
      <c r="C18" s="3" t="s">
        <v>3</v>
      </c>
      <c r="D18" s="92">
        <v>340.1651999430357</v>
      </c>
      <c r="E18" s="36" t="s">
        <v>32</v>
      </c>
      <c r="F18" s="36">
        <v>8064</v>
      </c>
      <c r="G18" s="110" t="s">
        <v>12</v>
      </c>
      <c r="H18" s="110"/>
      <c r="I18" s="110"/>
      <c r="J18" s="37">
        <v>1884.200409</v>
      </c>
      <c r="K18" s="4" t="s">
        <v>57</v>
      </c>
      <c r="N18" s="66">
        <f>'[5]2018'!$F$24</f>
        <v>331.31520685535696</v>
      </c>
      <c r="O18" s="67">
        <f>'[5]2018'!$L$24</f>
        <v>8058.702554804171</v>
      </c>
      <c r="P18" s="66">
        <f>'[5]2018'!$M$24</f>
        <v>1953.888447</v>
      </c>
    </row>
    <row r="19" spans="2:16" ht="64.5" customHeight="1" thickBot="1">
      <c r="B19" s="107"/>
      <c r="C19" s="5" t="s">
        <v>8</v>
      </c>
      <c r="D19" s="93"/>
      <c r="E19" s="35" t="s">
        <v>33</v>
      </c>
      <c r="F19" s="33">
        <v>9530</v>
      </c>
      <c r="G19" s="133" t="s">
        <v>50</v>
      </c>
      <c r="H19" s="133"/>
      <c r="I19" s="18">
        <v>0.03</v>
      </c>
      <c r="J19" s="35">
        <v>0.11212</v>
      </c>
      <c r="K19" s="73" t="s">
        <v>79</v>
      </c>
      <c r="N19" s="66"/>
      <c r="O19" s="68">
        <f>'[5]2018'!$X$24</f>
        <v>9624.06496282114</v>
      </c>
      <c r="P19" s="66">
        <f>'[5]2018'!$V$24</f>
        <v>0.247025</v>
      </c>
    </row>
    <row r="20" spans="2:16" ht="39.75" customHeight="1">
      <c r="B20" s="106" t="s">
        <v>20</v>
      </c>
      <c r="C20" s="3" t="s">
        <v>3</v>
      </c>
      <c r="D20" s="92">
        <v>253.38310171168575</v>
      </c>
      <c r="E20" s="36" t="s">
        <v>32</v>
      </c>
      <c r="F20" s="36">
        <v>8225</v>
      </c>
      <c r="G20" s="110" t="s">
        <v>12</v>
      </c>
      <c r="H20" s="110"/>
      <c r="I20" s="110"/>
      <c r="J20" s="37">
        <v>1285.115178393</v>
      </c>
      <c r="K20" s="4" t="s">
        <v>55</v>
      </c>
      <c r="N20" s="66">
        <f>'[6]2018'!$F$24</f>
        <v>251.85462652592068</v>
      </c>
      <c r="O20" s="67">
        <f>'[6]2018'!$L$24</f>
        <v>8185.1</v>
      </c>
      <c r="P20" s="66">
        <f>'[6]2018'!$M$24</f>
        <v>1542.8215131468571</v>
      </c>
    </row>
    <row r="21" spans="2:16" ht="39.75" customHeight="1" thickBot="1">
      <c r="B21" s="107"/>
      <c r="C21" s="21" t="s">
        <v>26</v>
      </c>
      <c r="D21" s="93"/>
      <c r="E21" s="40" t="s">
        <v>66</v>
      </c>
      <c r="F21" s="41">
        <v>10281</v>
      </c>
      <c r="G21" s="122" t="s">
        <v>49</v>
      </c>
      <c r="H21" s="123"/>
      <c r="I21" s="124"/>
      <c r="J21" s="42">
        <v>0.059</v>
      </c>
      <c r="K21" s="30" t="s">
        <v>67</v>
      </c>
      <c r="N21" s="66"/>
      <c r="O21" s="68">
        <f>'[6]2018'!$X$24</f>
        <v>10398.706352013747</v>
      </c>
      <c r="P21" s="66">
        <f>'[6]2018'!$V$24</f>
        <v>0.08</v>
      </c>
    </row>
    <row r="22" spans="2:16" ht="45" customHeight="1">
      <c r="B22" s="106" t="s">
        <v>18</v>
      </c>
      <c r="C22" s="3" t="s">
        <v>3</v>
      </c>
      <c r="D22" s="108">
        <v>394.4511872425415</v>
      </c>
      <c r="E22" s="51" t="s">
        <v>32</v>
      </c>
      <c r="F22" s="51">
        <v>8205</v>
      </c>
      <c r="G22" s="105" t="s">
        <v>12</v>
      </c>
      <c r="H22" s="105"/>
      <c r="I22" s="105"/>
      <c r="J22" s="52">
        <v>155.2977531452857</v>
      </c>
      <c r="K22" s="53" t="s">
        <v>57</v>
      </c>
      <c r="N22" s="66">
        <f>'[7]2018'!$F$24</f>
        <v>378.1350152622246</v>
      </c>
      <c r="O22" s="67">
        <f>'[7]2018'!$L$24</f>
        <v>8189.6699106628585</v>
      </c>
      <c r="P22" s="66">
        <f>'[7]2018'!$M$24</f>
        <v>642.7809258465714</v>
      </c>
    </row>
    <row r="23" spans="2:16" ht="37.5" customHeight="1" thickBot="1">
      <c r="B23" s="120"/>
      <c r="C23" s="2" t="s">
        <v>8</v>
      </c>
      <c r="D23" s="125"/>
      <c r="E23" s="54" t="s">
        <v>33</v>
      </c>
      <c r="F23" s="55">
        <v>9530</v>
      </c>
      <c r="G23" s="121" t="s">
        <v>50</v>
      </c>
      <c r="H23" s="121"/>
      <c r="I23" s="56">
        <v>0.03</v>
      </c>
      <c r="J23" s="54">
        <v>0.10435448571428571</v>
      </c>
      <c r="K23" s="31" t="s">
        <v>44</v>
      </c>
      <c r="N23" s="66"/>
      <c r="O23" s="67">
        <f>'[7]2018'!$U$24</f>
        <v>9486.808979376567</v>
      </c>
      <c r="P23" s="66">
        <f>'[7]2018'!$S$24</f>
        <v>3.2377530365714287</v>
      </c>
    </row>
    <row r="24" spans="2:16" ht="33.75" customHeight="1" hidden="1">
      <c r="B24" s="120"/>
      <c r="C24" s="127" t="s">
        <v>9</v>
      </c>
      <c r="D24" s="125"/>
      <c r="E24" s="54" t="s">
        <v>35</v>
      </c>
      <c r="F24" s="55">
        <v>6000</v>
      </c>
      <c r="G24" s="57">
        <v>0.065</v>
      </c>
      <c r="H24" s="57">
        <v>0.167</v>
      </c>
      <c r="I24" s="57">
        <v>0.003</v>
      </c>
      <c r="J24" s="151">
        <v>0</v>
      </c>
      <c r="K24" s="31" t="s">
        <v>46</v>
      </c>
      <c r="N24" s="66"/>
      <c r="O24" s="67"/>
      <c r="P24" s="66">
        <f>'[7]2018'!$Z$24</f>
        <v>111.07861620714286</v>
      </c>
    </row>
    <row r="25" spans="2:16" ht="37.5" customHeight="1" hidden="1" thickBot="1">
      <c r="B25" s="120"/>
      <c r="C25" s="127"/>
      <c r="D25" s="125"/>
      <c r="E25" s="54" t="s">
        <v>35</v>
      </c>
      <c r="F25" s="55">
        <v>6000</v>
      </c>
      <c r="G25" s="57">
        <v>0.1</v>
      </c>
      <c r="H25" s="57">
        <v>0.22</v>
      </c>
      <c r="I25" s="57">
        <v>0.003</v>
      </c>
      <c r="J25" s="152"/>
      <c r="K25" s="58" t="s">
        <v>81</v>
      </c>
      <c r="N25" s="66"/>
      <c r="O25" s="67"/>
      <c r="P25" s="66"/>
    </row>
    <row r="26" spans="2:16" ht="51.75" customHeight="1">
      <c r="B26" s="106" t="s">
        <v>19</v>
      </c>
      <c r="C26" s="3" t="s">
        <v>3</v>
      </c>
      <c r="D26" s="108">
        <v>314.7087857176908</v>
      </c>
      <c r="E26" s="51" t="s">
        <v>32</v>
      </c>
      <c r="F26" s="51">
        <v>8195</v>
      </c>
      <c r="G26" s="105" t="s">
        <v>12</v>
      </c>
      <c r="H26" s="105"/>
      <c r="I26" s="105"/>
      <c r="J26" s="52">
        <v>2963.22883</v>
      </c>
      <c r="K26" s="53" t="s">
        <v>57</v>
      </c>
      <c r="N26" s="66">
        <f>'[8]2018'!$F$24</f>
        <v>311.21721613009487</v>
      </c>
      <c r="O26" s="67">
        <f>'[8]2018'!$L$24</f>
        <v>8155.476559824441</v>
      </c>
      <c r="P26" s="66">
        <f>'[8]2018'!$M$24</f>
        <v>4021.0950000000003</v>
      </c>
    </row>
    <row r="27" spans="2:16" ht="63" customHeight="1" thickBot="1">
      <c r="B27" s="107"/>
      <c r="C27" s="5" t="s">
        <v>8</v>
      </c>
      <c r="D27" s="109"/>
      <c r="E27" s="59" t="s">
        <v>33</v>
      </c>
      <c r="F27" s="60">
        <v>9530</v>
      </c>
      <c r="G27" s="138" t="s">
        <v>50</v>
      </c>
      <c r="H27" s="138"/>
      <c r="I27" s="61">
        <v>0.03</v>
      </c>
      <c r="J27" s="59">
        <v>3.2068170000000005</v>
      </c>
      <c r="K27" s="31" t="s">
        <v>76</v>
      </c>
      <c r="N27" s="66"/>
      <c r="O27" s="68">
        <f>'[8]2018'!$AB$24</f>
        <v>9690.0826446281</v>
      </c>
      <c r="P27" s="66">
        <f>'[8]2018'!$Z$24</f>
        <v>4.0200000000000005</v>
      </c>
    </row>
    <row r="28" spans="2:16" ht="34.5" customHeight="1">
      <c r="B28" s="106" t="s">
        <v>53</v>
      </c>
      <c r="C28" s="3" t="s">
        <v>3</v>
      </c>
      <c r="D28" s="92">
        <v>396.32642188429384</v>
      </c>
      <c r="E28" s="51" t="s">
        <v>32</v>
      </c>
      <c r="F28" s="51">
        <v>8198</v>
      </c>
      <c r="G28" s="105" t="s">
        <v>12</v>
      </c>
      <c r="H28" s="105"/>
      <c r="I28" s="105"/>
      <c r="J28" s="52">
        <v>7.836717999999999</v>
      </c>
      <c r="K28" s="53" t="s">
        <v>54</v>
      </c>
      <c r="N28" s="66">
        <f>'[9]2018'!$F$24</f>
        <v>364.1831947506104</v>
      </c>
      <c r="O28" s="67">
        <f>'[9]2018'!$L$24</f>
        <v>8199.482741916685</v>
      </c>
      <c r="P28" s="66">
        <f>'[9]2018'!$M$24</f>
        <v>187.69099999999997</v>
      </c>
    </row>
    <row r="29" spans="2:16" ht="43.5" customHeight="1" thickBot="1">
      <c r="B29" s="107"/>
      <c r="C29" s="71" t="s">
        <v>26</v>
      </c>
      <c r="D29" s="93"/>
      <c r="E29" s="40" t="s">
        <v>68</v>
      </c>
      <c r="F29" s="41">
        <v>10281</v>
      </c>
      <c r="G29" s="122" t="s">
        <v>49</v>
      </c>
      <c r="H29" s="123"/>
      <c r="I29" s="124"/>
      <c r="J29" s="42">
        <v>0.014424</v>
      </c>
      <c r="K29" s="30" t="s">
        <v>56</v>
      </c>
      <c r="N29" s="66"/>
      <c r="O29" s="68">
        <f>'[9]2018'!$AA$24</f>
        <v>10892.819999999998</v>
      </c>
      <c r="P29" s="66">
        <f>'[9]2018'!$Y$24</f>
        <v>0.2558178777</v>
      </c>
    </row>
    <row r="30" spans="2:16" ht="45.75" customHeight="1">
      <c r="B30" s="106" t="s">
        <v>21</v>
      </c>
      <c r="C30" s="3" t="s">
        <v>3</v>
      </c>
      <c r="D30" s="108">
        <v>263.55576732941717</v>
      </c>
      <c r="E30" s="36" t="s">
        <v>32</v>
      </c>
      <c r="F30" s="36">
        <v>8176</v>
      </c>
      <c r="G30" s="110" t="s">
        <v>12</v>
      </c>
      <c r="H30" s="110"/>
      <c r="I30" s="110"/>
      <c r="J30" s="37">
        <v>2434.5838072199</v>
      </c>
      <c r="K30" s="4" t="s">
        <v>57</v>
      </c>
      <c r="N30" s="66">
        <f>'[10]2018'!$F$24</f>
        <v>267.9859639244019</v>
      </c>
      <c r="O30" s="67">
        <f>'[10]2018'!$L$24</f>
        <v>8130.774544874159</v>
      </c>
      <c r="P30" s="66">
        <f>'[10]2018'!$M$24</f>
        <v>3946.7586468300706</v>
      </c>
    </row>
    <row r="31" spans="2:16" ht="28.5" customHeight="1" thickBot="1">
      <c r="B31" s="107"/>
      <c r="C31" s="5" t="s">
        <v>8</v>
      </c>
      <c r="D31" s="109"/>
      <c r="E31" s="35" t="s">
        <v>33</v>
      </c>
      <c r="F31" s="33">
        <v>9530</v>
      </c>
      <c r="G31" s="157" t="s">
        <v>50</v>
      </c>
      <c r="H31" s="157"/>
      <c r="I31" s="46">
        <v>0.02</v>
      </c>
      <c r="J31" s="35">
        <v>0.013000000000000001</v>
      </c>
      <c r="K31" s="6" t="s">
        <v>22</v>
      </c>
      <c r="N31" s="66"/>
      <c r="O31" s="67">
        <f>'[10]2018'!$AA$24</f>
        <v>9716.70148955978</v>
      </c>
      <c r="P31" s="66">
        <f>'[10]2018'!$Y$24</f>
        <v>0.010437125499999998</v>
      </c>
    </row>
    <row r="32" spans="2:16" ht="35.25" customHeight="1">
      <c r="B32" s="106" t="s">
        <v>23</v>
      </c>
      <c r="C32" s="171" t="s">
        <v>3</v>
      </c>
      <c r="D32" s="108">
        <v>327.4718246981084</v>
      </c>
      <c r="E32" s="36" t="s">
        <v>32</v>
      </c>
      <c r="F32" s="36">
        <v>8135</v>
      </c>
      <c r="G32" s="110" t="s">
        <v>12</v>
      </c>
      <c r="H32" s="110"/>
      <c r="I32" s="110"/>
      <c r="J32" s="37">
        <v>421.7932943367143</v>
      </c>
      <c r="K32" s="4" t="s">
        <v>99</v>
      </c>
      <c r="N32" s="66">
        <f>'[11]2018'!$F$24</f>
        <v>326.5886895467553</v>
      </c>
      <c r="O32" s="67">
        <f>'[11]2018'!$O$24</f>
        <v>8133.1373198906285</v>
      </c>
      <c r="P32" s="66">
        <f>'[11]2018'!$P$24</f>
        <v>534.7345834168572</v>
      </c>
    </row>
    <row r="33" spans="2:16" ht="36.75" customHeight="1">
      <c r="B33" s="120"/>
      <c r="C33" s="144"/>
      <c r="D33" s="96"/>
      <c r="E33" s="25" t="s">
        <v>52</v>
      </c>
      <c r="F33" s="25">
        <v>9638</v>
      </c>
      <c r="G33" s="134" t="s">
        <v>12</v>
      </c>
      <c r="H33" s="135"/>
      <c r="I33" s="136"/>
      <c r="J33" s="47">
        <v>594.2376448571429</v>
      </c>
      <c r="K33" s="7" t="s">
        <v>98</v>
      </c>
      <c r="N33" s="66"/>
      <c r="O33" s="67">
        <f>'[11]2018'!$R$24</f>
        <v>9944.708520189895</v>
      </c>
      <c r="P33" s="66">
        <f>'[11]2018'!$S$24</f>
        <v>605.3898138571428</v>
      </c>
    </row>
    <row r="34" spans="2:16" ht="32.25" customHeight="1">
      <c r="B34" s="120"/>
      <c r="C34" s="128" t="s">
        <v>8</v>
      </c>
      <c r="D34" s="115"/>
      <c r="E34" s="126" t="s">
        <v>33</v>
      </c>
      <c r="F34" s="167">
        <v>9680</v>
      </c>
      <c r="G34" s="160" t="s">
        <v>50</v>
      </c>
      <c r="H34" s="161"/>
      <c r="I34" s="158">
        <v>0.03</v>
      </c>
      <c r="J34" s="126">
        <v>0.4473722928571428</v>
      </c>
      <c r="K34" s="11" t="s">
        <v>44</v>
      </c>
      <c r="N34" s="66"/>
      <c r="O34" s="67"/>
      <c r="P34" s="66"/>
    </row>
    <row r="35" spans="2:16" ht="36.75" customHeight="1" thickBot="1">
      <c r="B35" s="107"/>
      <c r="C35" s="166"/>
      <c r="D35" s="109"/>
      <c r="E35" s="93"/>
      <c r="F35" s="157"/>
      <c r="G35" s="162"/>
      <c r="H35" s="163"/>
      <c r="I35" s="159"/>
      <c r="J35" s="93"/>
      <c r="K35" s="30" t="s">
        <v>67</v>
      </c>
      <c r="N35" s="66"/>
      <c r="O35" s="67">
        <f>'[11]2018'!$Y$24</f>
        <v>9779.065806069513</v>
      </c>
      <c r="P35" s="66">
        <f>'[11]2018'!$W$24</f>
        <v>4.585504541142857</v>
      </c>
    </row>
    <row r="36" spans="2:16" ht="42" customHeight="1">
      <c r="B36" s="106" t="s">
        <v>84</v>
      </c>
      <c r="C36" s="94" t="s">
        <v>8</v>
      </c>
      <c r="D36" s="92">
        <v>221.52865847786924</v>
      </c>
      <c r="E36" s="82" t="s">
        <v>33</v>
      </c>
      <c r="F36" s="83">
        <v>9680</v>
      </c>
      <c r="G36" s="164" t="s">
        <v>50</v>
      </c>
      <c r="H36" s="165"/>
      <c r="I36" s="84">
        <v>0.03</v>
      </c>
      <c r="J36" s="92">
        <v>0.2597211261850259</v>
      </c>
      <c r="K36" s="53" t="s">
        <v>92</v>
      </c>
      <c r="N36" s="66"/>
      <c r="O36" s="67"/>
      <c r="P36" s="66"/>
    </row>
    <row r="37" spans="2:16" ht="36.75" customHeight="1">
      <c r="B37" s="120"/>
      <c r="C37" s="95"/>
      <c r="D37" s="115"/>
      <c r="E37" s="54" t="s">
        <v>86</v>
      </c>
      <c r="F37" s="55">
        <v>9681</v>
      </c>
      <c r="G37" s="168" t="s">
        <v>87</v>
      </c>
      <c r="H37" s="169"/>
      <c r="I37" s="85">
        <v>0.03</v>
      </c>
      <c r="J37" s="96"/>
      <c r="K37" s="81" t="s">
        <v>91</v>
      </c>
      <c r="N37" s="66"/>
      <c r="O37" s="67"/>
      <c r="P37" s="66"/>
    </row>
    <row r="38" spans="2:16" ht="45" customHeight="1">
      <c r="B38" s="120"/>
      <c r="C38" s="74" t="s">
        <v>26</v>
      </c>
      <c r="D38" s="115"/>
      <c r="E38" s="77" t="s">
        <v>88</v>
      </c>
      <c r="F38" s="54">
        <v>10281</v>
      </c>
      <c r="G38" s="168" t="s">
        <v>49</v>
      </c>
      <c r="H38" s="170"/>
      <c r="I38" s="169"/>
      <c r="J38" s="34">
        <v>0.23711109949536885</v>
      </c>
      <c r="K38" s="81" t="s">
        <v>91</v>
      </c>
      <c r="N38" s="66"/>
      <c r="O38" s="67"/>
      <c r="P38" s="66"/>
    </row>
    <row r="39" spans="2:16" ht="36.75" customHeight="1" thickBot="1">
      <c r="B39" s="107"/>
      <c r="C39" s="23" t="s">
        <v>9</v>
      </c>
      <c r="D39" s="93"/>
      <c r="E39" s="75" t="s">
        <v>89</v>
      </c>
      <c r="F39" s="86">
        <v>5500</v>
      </c>
      <c r="G39" s="76">
        <v>11.7</v>
      </c>
      <c r="H39" s="87">
        <v>10.8</v>
      </c>
      <c r="I39" s="88">
        <v>0.0028</v>
      </c>
      <c r="J39" s="72">
        <v>2.0728627743196055</v>
      </c>
      <c r="K39" s="89" t="s">
        <v>90</v>
      </c>
      <c r="N39" s="66"/>
      <c r="O39" s="67"/>
      <c r="P39" s="66"/>
    </row>
    <row r="40" spans="2:16" ht="37.5" customHeight="1">
      <c r="B40" s="106" t="s">
        <v>60</v>
      </c>
      <c r="C40" s="3" t="s">
        <v>3</v>
      </c>
      <c r="D40" s="92">
        <v>271.3586776405704</v>
      </c>
      <c r="E40" s="36" t="s">
        <v>32</v>
      </c>
      <c r="F40" s="36">
        <v>8240</v>
      </c>
      <c r="G40" s="110" t="s">
        <v>12</v>
      </c>
      <c r="H40" s="110"/>
      <c r="I40" s="110"/>
      <c r="J40" s="37">
        <v>249.60493385985714</v>
      </c>
      <c r="K40" s="4" t="s">
        <v>74</v>
      </c>
      <c r="N40" s="66">
        <f>'[12]2018'!$F$24</f>
        <v>154.39938206446257</v>
      </c>
      <c r="O40" s="67">
        <f>'[12]2018'!$L$24</f>
        <v>8163.217077042686</v>
      </c>
      <c r="P40" s="66">
        <f>'[12]2018'!$M$24</f>
        <v>13.521</v>
      </c>
    </row>
    <row r="41" spans="2:16" ht="63.75" customHeight="1" thickBot="1">
      <c r="B41" s="107"/>
      <c r="C41" s="21" t="s">
        <v>26</v>
      </c>
      <c r="D41" s="93"/>
      <c r="E41" s="40" t="s">
        <v>68</v>
      </c>
      <c r="F41" s="41">
        <v>10281</v>
      </c>
      <c r="G41" s="122" t="s">
        <v>49</v>
      </c>
      <c r="H41" s="123"/>
      <c r="I41" s="124"/>
      <c r="J41" s="42">
        <v>0.0837</v>
      </c>
      <c r="K41" s="30" t="s">
        <v>77</v>
      </c>
      <c r="N41" s="66"/>
      <c r="O41" s="67"/>
      <c r="P41" s="66"/>
    </row>
    <row r="42" spans="2:16" ht="48.75" customHeight="1">
      <c r="B42" s="106" t="s">
        <v>24</v>
      </c>
      <c r="C42" s="3" t="s">
        <v>3</v>
      </c>
      <c r="D42" s="92">
        <v>217.4397333992831</v>
      </c>
      <c r="E42" s="36" t="s">
        <v>32</v>
      </c>
      <c r="F42" s="36">
        <v>8122</v>
      </c>
      <c r="G42" s="110" t="s">
        <v>12</v>
      </c>
      <c r="H42" s="110"/>
      <c r="I42" s="110"/>
      <c r="J42" s="37">
        <v>1271.5789801180895</v>
      </c>
      <c r="K42" s="4" t="s">
        <v>57</v>
      </c>
      <c r="N42" s="66">
        <f>'[13]2018'!$F$24</f>
        <v>233.3225880541574</v>
      </c>
      <c r="O42" s="67">
        <f>'[13]2018'!$L$24</f>
        <v>8104.586024255366</v>
      </c>
      <c r="P42" s="66">
        <f>'[13]2018'!$M$24</f>
        <v>1536.388476</v>
      </c>
    </row>
    <row r="43" spans="2:16" ht="48.75" customHeight="1" thickBot="1">
      <c r="B43" s="107"/>
      <c r="C43" s="21" t="s">
        <v>26</v>
      </c>
      <c r="D43" s="93"/>
      <c r="E43" s="25" t="s">
        <v>51</v>
      </c>
      <c r="F43" s="17">
        <v>10800</v>
      </c>
      <c r="G43" s="111" t="s">
        <v>27</v>
      </c>
      <c r="H43" s="112"/>
      <c r="I43" s="113"/>
      <c r="J43" s="72">
        <v>0.009614079910571428</v>
      </c>
      <c r="K43" s="81" t="s">
        <v>94</v>
      </c>
      <c r="N43" s="66"/>
      <c r="O43" s="67"/>
      <c r="P43" s="66"/>
    </row>
    <row r="44" spans="2:16" ht="34.5" customHeight="1">
      <c r="B44" s="106" t="s">
        <v>25</v>
      </c>
      <c r="C44" s="3" t="s">
        <v>3</v>
      </c>
      <c r="D44" s="108">
        <v>245.90136358256183</v>
      </c>
      <c r="E44" s="36" t="s">
        <v>32</v>
      </c>
      <c r="F44" s="36">
        <v>8191</v>
      </c>
      <c r="G44" s="110" t="s">
        <v>12</v>
      </c>
      <c r="H44" s="110"/>
      <c r="I44" s="110"/>
      <c r="J44" s="37">
        <v>183.037431</v>
      </c>
      <c r="K44" s="4" t="s">
        <v>75</v>
      </c>
      <c r="N44" s="66">
        <f>'[14]2018'!$F$24</f>
        <v>251.45959455846133</v>
      </c>
      <c r="O44" s="68">
        <f>'[14]2018'!$L$24</f>
        <v>8163.844202804107</v>
      </c>
      <c r="P44" s="66">
        <f>'[14]2018'!$M$24</f>
        <v>264.609436</v>
      </c>
    </row>
    <row r="45" spans="2:16" ht="32.25" thickBot="1">
      <c r="B45" s="107"/>
      <c r="C45" s="5" t="s">
        <v>26</v>
      </c>
      <c r="D45" s="109"/>
      <c r="E45" s="25" t="s">
        <v>51</v>
      </c>
      <c r="F45" s="17">
        <v>10800</v>
      </c>
      <c r="G45" s="111" t="s">
        <v>27</v>
      </c>
      <c r="H45" s="112"/>
      <c r="I45" s="113"/>
      <c r="J45" s="35">
        <v>0.092668</v>
      </c>
      <c r="K45" s="31" t="s">
        <v>69</v>
      </c>
      <c r="N45" s="66"/>
      <c r="O45" s="68">
        <f>'[14]2018'!$AA$24</f>
        <v>10262.491866560622</v>
      </c>
      <c r="P45" s="66">
        <f>'[14]2018'!$Y$24</f>
        <v>0.100193</v>
      </c>
    </row>
    <row r="46" spans="2:16" ht="41.25" customHeight="1">
      <c r="B46" s="106" t="s">
        <v>61</v>
      </c>
      <c r="C46" s="3" t="s">
        <v>3</v>
      </c>
      <c r="D46" s="92">
        <v>372.9370336720683</v>
      </c>
      <c r="E46" s="36" t="s">
        <v>32</v>
      </c>
      <c r="F46" s="36">
        <v>8216</v>
      </c>
      <c r="G46" s="110" t="s">
        <v>12</v>
      </c>
      <c r="H46" s="110"/>
      <c r="I46" s="110"/>
      <c r="J46" s="37">
        <v>90.880413</v>
      </c>
      <c r="K46" s="4" t="s">
        <v>74</v>
      </c>
      <c r="N46" s="66">
        <f>'[15]2018'!$F$24</f>
        <v>356.4817079793807</v>
      </c>
      <c r="O46" s="67">
        <f>'[15]2018'!$L$24</f>
        <v>8196.076210418396</v>
      </c>
      <c r="P46" s="66">
        <f>'[15]2018'!$M$24</f>
        <v>204.695</v>
      </c>
    </row>
    <row r="47" spans="2:16" ht="48" customHeight="1" thickBot="1">
      <c r="B47" s="107"/>
      <c r="C47" s="21" t="s">
        <v>26</v>
      </c>
      <c r="D47" s="93"/>
      <c r="E47" s="40" t="s">
        <v>68</v>
      </c>
      <c r="F47" s="41">
        <v>10281</v>
      </c>
      <c r="G47" s="122" t="s">
        <v>49</v>
      </c>
      <c r="H47" s="123"/>
      <c r="I47" s="124"/>
      <c r="J47" s="42">
        <v>0.012585714285714287</v>
      </c>
      <c r="K47" s="30" t="s">
        <v>56</v>
      </c>
      <c r="N47" s="66"/>
      <c r="O47" s="68">
        <f>'[15]2018'!$AA$24</f>
        <v>9992.07954560671</v>
      </c>
      <c r="P47" s="66">
        <f>'[15]2018'!$Y$24</f>
        <v>0.28995301913428567</v>
      </c>
    </row>
    <row r="48" spans="2:16" ht="51" customHeight="1" thickBot="1">
      <c r="B48" s="8" t="s">
        <v>28</v>
      </c>
      <c r="C48" s="9" t="s">
        <v>3</v>
      </c>
      <c r="D48" s="44">
        <v>249.2887086539602</v>
      </c>
      <c r="E48" s="43" t="s">
        <v>32</v>
      </c>
      <c r="F48" s="43">
        <v>8790</v>
      </c>
      <c r="G48" s="132" t="s">
        <v>12</v>
      </c>
      <c r="H48" s="132"/>
      <c r="I48" s="132"/>
      <c r="J48" s="44">
        <v>943.347503</v>
      </c>
      <c r="K48" s="10" t="s">
        <v>57</v>
      </c>
      <c r="N48" s="66">
        <f>'[16]2018'!$F$24</f>
        <v>253.5849648112543</v>
      </c>
      <c r="O48" s="67">
        <f>'[16]2018'!$L$24</f>
        <v>8743.928254883574</v>
      </c>
      <c r="P48" s="66">
        <f>'[16]2018'!$M$24</f>
        <v>834.7795810000001</v>
      </c>
    </row>
    <row r="49" spans="2:16" ht="35.25" customHeight="1">
      <c r="B49" s="120" t="s">
        <v>29</v>
      </c>
      <c r="C49" s="23" t="s">
        <v>8</v>
      </c>
      <c r="D49" s="96">
        <v>350.12231616486673</v>
      </c>
      <c r="E49" s="47" t="s">
        <v>33</v>
      </c>
      <c r="F49" s="29">
        <v>9680</v>
      </c>
      <c r="G49" s="98" t="s">
        <v>50</v>
      </c>
      <c r="H49" s="98"/>
      <c r="I49" s="45">
        <v>0.015</v>
      </c>
      <c r="J49" s="47">
        <v>2.97442</v>
      </c>
      <c r="K49" s="11" t="s">
        <v>44</v>
      </c>
      <c r="N49" s="66">
        <f>'[17]2018'!$F$24</f>
        <v>344.3880028433327</v>
      </c>
      <c r="O49" s="67">
        <f>'[17]2018'!$P$24</f>
        <v>9507.424645770716</v>
      </c>
      <c r="P49" s="66">
        <f>'[17]2018'!$N$24</f>
        <v>3.1632559999999996</v>
      </c>
    </row>
    <row r="50" spans="2:16" ht="48" customHeight="1">
      <c r="B50" s="120"/>
      <c r="C50" s="127" t="s">
        <v>9</v>
      </c>
      <c r="D50" s="125"/>
      <c r="E50" s="34" t="s">
        <v>36</v>
      </c>
      <c r="F50" s="27">
        <v>3150</v>
      </c>
      <c r="G50" s="39">
        <v>0.396</v>
      </c>
      <c r="H50" s="39">
        <v>0.182</v>
      </c>
      <c r="I50" s="39">
        <v>0.004</v>
      </c>
      <c r="J50" s="115">
        <v>1242.5460659999999</v>
      </c>
      <c r="K50" s="11" t="s">
        <v>62</v>
      </c>
      <c r="N50" s="66"/>
      <c r="O50" s="67"/>
      <c r="P50" s="66">
        <f>'[17]2018'!$AA$24</f>
        <v>1127.872335</v>
      </c>
    </row>
    <row r="51" spans="2:16" ht="44.25" customHeight="1" thickBot="1">
      <c r="B51" s="120"/>
      <c r="C51" s="127"/>
      <c r="D51" s="125"/>
      <c r="E51" s="34" t="s">
        <v>36</v>
      </c>
      <c r="F51" s="27">
        <v>4000</v>
      </c>
      <c r="G51" s="39">
        <v>0.34</v>
      </c>
      <c r="H51" s="39">
        <v>0.145</v>
      </c>
      <c r="I51" s="39">
        <v>0.003</v>
      </c>
      <c r="J51" s="115"/>
      <c r="K51" s="7" t="s">
        <v>63</v>
      </c>
      <c r="N51" s="66"/>
      <c r="O51" s="67"/>
      <c r="P51" s="66"/>
    </row>
    <row r="52" spans="2:16" ht="49.5" customHeight="1" hidden="1">
      <c r="B52" s="120"/>
      <c r="C52" s="128"/>
      <c r="D52" s="126"/>
      <c r="E52" s="48" t="s">
        <v>39</v>
      </c>
      <c r="F52" s="28">
        <v>4100</v>
      </c>
      <c r="G52" s="49">
        <v>0.265</v>
      </c>
      <c r="H52" s="49">
        <v>0.109</v>
      </c>
      <c r="I52" s="49">
        <v>0.01</v>
      </c>
      <c r="J52" s="130"/>
      <c r="K52" s="22" t="s">
        <v>45</v>
      </c>
      <c r="N52" s="66"/>
      <c r="O52" s="67"/>
      <c r="P52" s="66"/>
    </row>
    <row r="53" spans="2:16" ht="34.5" customHeight="1" hidden="1" thickBot="1">
      <c r="B53" s="107"/>
      <c r="C53" s="129"/>
      <c r="D53" s="109"/>
      <c r="E53" s="35" t="s">
        <v>39</v>
      </c>
      <c r="F53" s="17">
        <v>4400</v>
      </c>
      <c r="G53" s="15">
        <v>0.279</v>
      </c>
      <c r="H53" s="18">
        <v>0.061</v>
      </c>
      <c r="I53" s="18">
        <v>0.003</v>
      </c>
      <c r="J53" s="131"/>
      <c r="K53" s="6" t="s">
        <v>82</v>
      </c>
      <c r="N53" s="66"/>
      <c r="O53" s="67"/>
      <c r="P53" s="66"/>
    </row>
    <row r="54" spans="2:16" ht="33" customHeight="1">
      <c r="B54" s="106" t="s">
        <v>30</v>
      </c>
      <c r="C54" s="94" t="s">
        <v>8</v>
      </c>
      <c r="D54" s="108">
        <v>346.6499749729498</v>
      </c>
      <c r="E54" s="92" t="s">
        <v>33</v>
      </c>
      <c r="F54" s="97">
        <v>9530</v>
      </c>
      <c r="G54" s="99" t="s">
        <v>50</v>
      </c>
      <c r="H54" s="100"/>
      <c r="I54" s="103">
        <v>0.03</v>
      </c>
      <c r="J54" s="92">
        <v>8.737281</v>
      </c>
      <c r="K54" s="53" t="s">
        <v>67</v>
      </c>
      <c r="N54" s="66">
        <f>'[18]2018'!$F$24</f>
        <v>344.73166538420674</v>
      </c>
      <c r="O54" s="67">
        <f>'[18]2018'!$P$24</f>
        <v>9105</v>
      </c>
      <c r="P54" s="66">
        <f>'[18]2018'!$N$24</f>
        <v>13.618999999999998</v>
      </c>
    </row>
    <row r="55" spans="2:16" ht="34.5" customHeight="1">
      <c r="B55" s="120"/>
      <c r="C55" s="114"/>
      <c r="D55" s="96"/>
      <c r="E55" s="115"/>
      <c r="F55" s="116"/>
      <c r="G55" s="117"/>
      <c r="H55" s="118"/>
      <c r="I55" s="119"/>
      <c r="J55" s="115"/>
      <c r="K55" s="7" t="s">
        <v>44</v>
      </c>
      <c r="N55" s="66"/>
      <c r="O55" s="67"/>
      <c r="P55" s="66"/>
    </row>
    <row r="56" spans="2:16" ht="52.5" customHeight="1">
      <c r="B56" s="120"/>
      <c r="C56" s="114"/>
      <c r="D56" s="96"/>
      <c r="E56" s="115"/>
      <c r="F56" s="116"/>
      <c r="G56" s="117"/>
      <c r="H56" s="118"/>
      <c r="I56" s="119"/>
      <c r="J56" s="115"/>
      <c r="K56" s="80" t="s">
        <v>95</v>
      </c>
      <c r="N56" s="66"/>
      <c r="O56" s="67"/>
      <c r="P56" s="66"/>
    </row>
    <row r="57" spans="2:16" ht="34.5" customHeight="1">
      <c r="B57" s="120"/>
      <c r="C57" s="95"/>
      <c r="D57" s="96"/>
      <c r="E57" s="96"/>
      <c r="F57" s="98"/>
      <c r="G57" s="101"/>
      <c r="H57" s="102"/>
      <c r="I57" s="104"/>
      <c r="J57" s="96"/>
      <c r="K57" s="80" t="s">
        <v>97</v>
      </c>
      <c r="N57" s="66"/>
      <c r="O57" s="67"/>
      <c r="P57" s="66"/>
    </row>
    <row r="58" spans="2:16" ht="37.5" customHeight="1">
      <c r="B58" s="120"/>
      <c r="C58" s="127" t="s">
        <v>9</v>
      </c>
      <c r="D58" s="125"/>
      <c r="E58" s="34" t="s">
        <v>37</v>
      </c>
      <c r="F58" s="13">
        <v>5600</v>
      </c>
      <c r="G58" s="12">
        <v>0.125</v>
      </c>
      <c r="H58" s="12">
        <v>0.183</v>
      </c>
      <c r="I58" s="12">
        <v>0.003</v>
      </c>
      <c r="J58" s="130">
        <v>476.802684</v>
      </c>
      <c r="K58" s="22" t="s">
        <v>46</v>
      </c>
      <c r="N58" s="66"/>
      <c r="O58" s="67"/>
      <c r="P58" s="66">
        <f>'[18]2018'!$AB$24</f>
        <v>653.924</v>
      </c>
    </row>
    <row r="59" spans="2:16" ht="49.5" customHeight="1" thickBot="1">
      <c r="B59" s="120"/>
      <c r="C59" s="127"/>
      <c r="D59" s="125"/>
      <c r="E59" s="34" t="s">
        <v>37</v>
      </c>
      <c r="F59" s="13">
        <v>5600</v>
      </c>
      <c r="G59" s="12">
        <v>0.145</v>
      </c>
      <c r="H59" s="12">
        <v>0.07</v>
      </c>
      <c r="I59" s="12">
        <v>0.007</v>
      </c>
      <c r="J59" s="130"/>
      <c r="K59" s="7" t="s">
        <v>96</v>
      </c>
      <c r="N59" s="66"/>
      <c r="O59" s="67"/>
      <c r="P59" s="66"/>
    </row>
    <row r="60" spans="2:16" ht="39.75" customHeight="1" hidden="1">
      <c r="B60" s="120"/>
      <c r="C60" s="127"/>
      <c r="D60" s="125"/>
      <c r="E60" s="34" t="s">
        <v>37</v>
      </c>
      <c r="F60" s="13">
        <v>5600</v>
      </c>
      <c r="G60" s="12">
        <v>0.13</v>
      </c>
      <c r="H60" s="12">
        <v>0.17</v>
      </c>
      <c r="I60" s="12">
        <v>0.008</v>
      </c>
      <c r="J60" s="130"/>
      <c r="K60" s="7" t="s">
        <v>64</v>
      </c>
      <c r="N60" s="66"/>
      <c r="O60" s="67"/>
      <c r="P60" s="66"/>
    </row>
    <row r="61" spans="2:16" ht="35.25" customHeight="1" hidden="1" thickBot="1">
      <c r="B61" s="120"/>
      <c r="C61" s="128"/>
      <c r="D61" s="126"/>
      <c r="E61" s="54" t="s">
        <v>37</v>
      </c>
      <c r="F61" s="77">
        <v>5600</v>
      </c>
      <c r="G61" s="78">
        <v>0.125</v>
      </c>
      <c r="H61" s="78">
        <v>0.14</v>
      </c>
      <c r="I61" s="79">
        <v>0.005</v>
      </c>
      <c r="J61" s="130"/>
      <c r="K61" s="80" t="s">
        <v>42</v>
      </c>
      <c r="N61" s="66"/>
      <c r="O61" s="67"/>
      <c r="P61" s="66"/>
    </row>
    <row r="62" spans="2:16" ht="39.75" customHeight="1" hidden="1" thickBot="1">
      <c r="B62" s="107"/>
      <c r="C62" s="129"/>
      <c r="D62" s="109"/>
      <c r="E62" s="35" t="s">
        <v>37</v>
      </c>
      <c r="F62" s="70">
        <v>5100</v>
      </c>
      <c r="G62" s="15">
        <v>0.125</v>
      </c>
      <c r="H62" s="15">
        <v>0.16</v>
      </c>
      <c r="I62" s="16">
        <v>0.0028</v>
      </c>
      <c r="J62" s="131"/>
      <c r="K62" s="6" t="s">
        <v>65</v>
      </c>
      <c r="N62" s="66"/>
      <c r="O62" s="67"/>
      <c r="P62" s="66"/>
    </row>
    <row r="63" spans="2:16" ht="49.5" customHeight="1">
      <c r="B63" s="106" t="s">
        <v>38</v>
      </c>
      <c r="C63" s="3" t="s">
        <v>3</v>
      </c>
      <c r="D63" s="108">
        <v>284.13665978277913</v>
      </c>
      <c r="E63" s="32" t="s">
        <v>32</v>
      </c>
      <c r="F63" s="50">
        <v>8094</v>
      </c>
      <c r="G63" s="110" t="s">
        <v>12</v>
      </c>
      <c r="H63" s="110"/>
      <c r="I63" s="110"/>
      <c r="J63" s="37">
        <v>834.7924052971427</v>
      </c>
      <c r="K63" s="4" t="s">
        <v>40</v>
      </c>
      <c r="N63" s="66">
        <f>'[19]2018'!$F$72</f>
        <v>262.2115512687262</v>
      </c>
      <c r="O63" s="67">
        <f>'[19]2018'!$L$72</f>
        <v>8067.149401797809</v>
      </c>
      <c r="P63" s="66">
        <f>'[19]2018'!$M$72</f>
        <v>1329.1988242248572</v>
      </c>
    </row>
    <row r="64" spans="2:16" ht="34.5" customHeight="1">
      <c r="B64" s="120"/>
      <c r="C64" s="2" t="s">
        <v>8</v>
      </c>
      <c r="D64" s="125"/>
      <c r="E64" s="34" t="s">
        <v>33</v>
      </c>
      <c r="F64" s="27">
        <v>9530</v>
      </c>
      <c r="G64" s="139" t="s">
        <v>50</v>
      </c>
      <c r="H64" s="139"/>
      <c r="I64" s="39">
        <v>0.03</v>
      </c>
      <c r="J64" s="34">
        <v>0.37907889024657515</v>
      </c>
      <c r="K64" s="31" t="s">
        <v>97</v>
      </c>
      <c r="N64" s="66"/>
      <c r="O64" s="68">
        <f>'[19]2018'!$AA$72</f>
        <v>9749.329510180307</v>
      </c>
      <c r="P64" s="69">
        <f>'[19]2018'!$Y$72</f>
        <v>0.5827967562461429</v>
      </c>
    </row>
    <row r="65" spans="2:16" ht="51" customHeight="1">
      <c r="B65" s="120"/>
      <c r="C65" s="74" t="s">
        <v>26</v>
      </c>
      <c r="D65" s="125"/>
      <c r="E65" s="14" t="s">
        <v>51</v>
      </c>
      <c r="F65" s="13">
        <v>10800</v>
      </c>
      <c r="G65" s="134" t="s">
        <v>27</v>
      </c>
      <c r="H65" s="135"/>
      <c r="I65" s="136"/>
      <c r="J65" s="34">
        <v>0.09298739999999998</v>
      </c>
      <c r="K65" s="11" t="s">
        <v>70</v>
      </c>
      <c r="N65" s="66"/>
      <c r="O65" s="67"/>
      <c r="P65" s="66">
        <f>'[19]мазут'!$K$56*10800/7000/1000</f>
        <v>0.19738542857142857</v>
      </c>
    </row>
    <row r="66" spans="2:16" ht="47.25" customHeight="1" hidden="1">
      <c r="B66" s="120"/>
      <c r="C66" s="127" t="s">
        <v>9</v>
      </c>
      <c r="D66" s="125"/>
      <c r="E66" s="24" t="s">
        <v>34</v>
      </c>
      <c r="F66" s="25">
        <v>3300</v>
      </c>
      <c r="G66" s="26">
        <v>0.137</v>
      </c>
      <c r="H66" s="26">
        <v>0.399</v>
      </c>
      <c r="I66" s="26">
        <v>0.016</v>
      </c>
      <c r="J66" s="137">
        <v>616.4093004126107</v>
      </c>
      <c r="K66" s="11" t="s">
        <v>43</v>
      </c>
      <c r="N66" s="66"/>
      <c r="O66" s="67"/>
      <c r="P66" s="66">
        <f>'[19]2018'!$AJ$72</f>
        <v>634.3443459268967</v>
      </c>
    </row>
    <row r="67" spans="2:16" ht="37.5" customHeight="1" thickBot="1">
      <c r="B67" s="107"/>
      <c r="C67" s="129"/>
      <c r="D67" s="109"/>
      <c r="E67" s="35" t="s">
        <v>34</v>
      </c>
      <c r="F67" s="17">
        <v>4300</v>
      </c>
      <c r="G67" s="15">
        <v>0.2</v>
      </c>
      <c r="H67" s="15">
        <v>0.25</v>
      </c>
      <c r="I67" s="15">
        <v>0.009</v>
      </c>
      <c r="J67" s="131"/>
      <c r="K67" s="6" t="s">
        <v>42</v>
      </c>
      <c r="N67" s="66"/>
      <c r="O67" s="67"/>
      <c r="P67" s="66"/>
    </row>
    <row r="68" ht="15">
      <c r="O68" s="67"/>
    </row>
    <row r="75" ht="15">
      <c r="J75" s="91"/>
    </row>
  </sheetData>
  <sheetProtection/>
  <autoFilter ref="B6:K67"/>
  <mergeCells count="111">
    <mergeCell ref="G38:I38"/>
    <mergeCell ref="G33:I33"/>
    <mergeCell ref="B28:B29"/>
    <mergeCell ref="D28:D29"/>
    <mergeCell ref="J34:J35"/>
    <mergeCell ref="D32:D35"/>
    <mergeCell ref="G29:I29"/>
    <mergeCell ref="B36:B39"/>
    <mergeCell ref="D36:D39"/>
    <mergeCell ref="C32:C33"/>
    <mergeCell ref="G40:I40"/>
    <mergeCell ref="G41:I41"/>
    <mergeCell ref="G34:H35"/>
    <mergeCell ref="G36:H36"/>
    <mergeCell ref="B54:B62"/>
    <mergeCell ref="B40:B41"/>
    <mergeCell ref="C34:C35"/>
    <mergeCell ref="E34:E35"/>
    <mergeCell ref="F34:F35"/>
    <mergeCell ref="G37:H37"/>
    <mergeCell ref="E4:I4"/>
    <mergeCell ref="B2:K2"/>
    <mergeCell ref="D10:D14"/>
    <mergeCell ref="C12:C14"/>
    <mergeCell ref="G31:H31"/>
    <mergeCell ref="B32:B35"/>
    <mergeCell ref="D5:D6"/>
    <mergeCell ref="J12:J14"/>
    <mergeCell ref="I34:I35"/>
    <mergeCell ref="G28:I28"/>
    <mergeCell ref="J5:J6"/>
    <mergeCell ref="K5:K6"/>
    <mergeCell ref="G7:I7"/>
    <mergeCell ref="E5:I5"/>
    <mergeCell ref="D7:D9"/>
    <mergeCell ref="J24:J25"/>
    <mergeCell ref="G20:I20"/>
    <mergeCell ref="G30:I30"/>
    <mergeCell ref="B5:B6"/>
    <mergeCell ref="C5:C6"/>
    <mergeCell ref="B7:B9"/>
    <mergeCell ref="G8:H8"/>
    <mergeCell ref="B10:B14"/>
    <mergeCell ref="B18:B19"/>
    <mergeCell ref="B16:B17"/>
    <mergeCell ref="G15:I15"/>
    <mergeCell ref="D18:D19"/>
    <mergeCell ref="B26:B27"/>
    <mergeCell ref="C24:C25"/>
    <mergeCell ref="B20:B21"/>
    <mergeCell ref="D20:D21"/>
    <mergeCell ref="B22:B25"/>
    <mergeCell ref="D22:D25"/>
    <mergeCell ref="G27:H27"/>
    <mergeCell ref="G18:I18"/>
    <mergeCell ref="G16:I16"/>
    <mergeCell ref="G21:I21"/>
    <mergeCell ref="D63:D67"/>
    <mergeCell ref="G63:I63"/>
    <mergeCell ref="G64:H64"/>
    <mergeCell ref="D40:D41"/>
    <mergeCell ref="G42:I42"/>
    <mergeCell ref="G32:I32"/>
    <mergeCell ref="C66:C67"/>
    <mergeCell ref="D54:D62"/>
    <mergeCell ref="G65:I65"/>
    <mergeCell ref="C58:C62"/>
    <mergeCell ref="J66:J67"/>
    <mergeCell ref="G49:H49"/>
    <mergeCell ref="J54:J57"/>
    <mergeCell ref="J50:J53"/>
    <mergeCell ref="B49:B53"/>
    <mergeCell ref="G9:I9"/>
    <mergeCell ref="G45:I45"/>
    <mergeCell ref="D49:D53"/>
    <mergeCell ref="C50:C53"/>
    <mergeCell ref="J58:J62"/>
    <mergeCell ref="G48:I48"/>
    <mergeCell ref="G17:H17"/>
    <mergeCell ref="D16:D17"/>
    <mergeCell ref="G19:H19"/>
    <mergeCell ref="B63:B67"/>
    <mergeCell ref="G22:I22"/>
    <mergeCell ref="G23:H23"/>
    <mergeCell ref="D26:D27"/>
    <mergeCell ref="B30:B31"/>
    <mergeCell ref="D30:D31"/>
    <mergeCell ref="B46:B47"/>
    <mergeCell ref="D46:D47"/>
    <mergeCell ref="G46:I46"/>
    <mergeCell ref="G47:I47"/>
    <mergeCell ref="B44:B45"/>
    <mergeCell ref="D44:D45"/>
    <mergeCell ref="G44:I44"/>
    <mergeCell ref="B42:B43"/>
    <mergeCell ref="G43:I43"/>
    <mergeCell ref="C54:C57"/>
    <mergeCell ref="E54:E57"/>
    <mergeCell ref="F54:F57"/>
    <mergeCell ref="G54:H57"/>
    <mergeCell ref="I54:I57"/>
    <mergeCell ref="D42:D43"/>
    <mergeCell ref="C36:C37"/>
    <mergeCell ref="J36:J37"/>
    <mergeCell ref="C10:C11"/>
    <mergeCell ref="E10:E11"/>
    <mergeCell ref="F10:F11"/>
    <mergeCell ref="G10:H11"/>
    <mergeCell ref="I10:I11"/>
    <mergeCell ref="J10:J11"/>
    <mergeCell ref="G26:I26"/>
  </mergeCells>
  <printOptions horizontalCentered="1"/>
  <pageMargins left="0.1968503937007874" right="0" top="0.1968503937007874" bottom="0" header="0" footer="0"/>
  <pageSetup fitToHeight="3"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2021-05-13T06:52:10Z</cp:lastPrinted>
  <dcterms:created xsi:type="dcterms:W3CDTF">2014-06-02T07:27:05Z</dcterms:created>
  <dcterms:modified xsi:type="dcterms:W3CDTF">2021-05-17T05:55:45Z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