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Предложение!$24:$27</definedName>
    <definedName name="OFFER_TARIFF_A_2">Предложение!$88:$91</definedName>
    <definedName name="OFFER_TARIFF_A_3">Предложение!$150:$153</definedName>
    <definedName name="OFFER_TARIFF_A_4">Предложение!$212:$215</definedName>
    <definedName name="OFFER_TARIFF_A_5">Предложение!$274:$277</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Предложение!$28:$30</definedName>
    <definedName name="OFFER_TARIFF_B_2">Предложение!$92:$94</definedName>
    <definedName name="OFFER_TARIFF_B_3">Предложение!$154:$156</definedName>
    <definedName name="OFFER_TARIFF_B_4">Предложение!$216:$218</definedName>
    <definedName name="OFFER_TARIFF_B_5">Предложение!$278:$280</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Предложение!$219:$221</definedName>
    <definedName name="OFFER_TARIFF_C_5">Предложение!$281:$283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Предложение!$G$27</definedName>
    <definedName name="pIns_PT_VTAR_A_OFFER_2">Предложение!$G$91</definedName>
    <definedName name="pIns_PT_VTAR_A_OFFER_3">Предложение!$G$153</definedName>
    <definedName name="pIns_PT_VTAR_A_OFFER_4">Предложение!$G$215</definedName>
    <definedName name="pIns_PT_VTAR_A_OFFER_5">Предложение!$G$277</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Предложение!$G$218</definedName>
    <definedName name="pIns_PT_VTAR_B_OFFER_5">Предложение!$G$280</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<sst xmlns="http://schemas.openxmlformats.org/spreadsheetml/2006/main" count="13924" uniqueCount="3428">
  <si>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</si>
  <si>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</si>
  <si>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</si>
  <si>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</si>
  <si>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</si>
  <si>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</si>
  <si>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</si>
  <si>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</si>
  <si>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</si>
  <si>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</si>
  <si>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</si>
  <si>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</si>
  <si>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</si>
  <si>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</si>
  <si>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</si>
  <si>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</si>
  <si>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</si>
  <si>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</si>
  <si>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</si>
  <si>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</si>
  <si>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</si>
  <si>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</si>
  <si>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</si>
  <si>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</si>
  <si>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</si>
  <si>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</si>
  <si>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</si>
  <si>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</si>
  <si>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</si>
  <si>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</si>
  <si>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</si>
  <si>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</si>
  <si>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</si>
  <si>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</si>
  <si>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</si>
  <si>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</si>
  <si>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</si>
  <si>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</si>
  <si>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</si>
  <si>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</si>
  <si>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</si>
  <si>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</si>
  <si>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</si>
  <si>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</si>
  <si>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</si>
  <si>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ПГР/01/652</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</si>
  <si>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</si>
  <si>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</si>
  <si>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</si>
  <si>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</si>
  <si>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</si>
  <si>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</si>
  <si>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</si>
  <si>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</si>
  <si>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</si>
  <si>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</si>
  <si>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</si>
  <si>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</si>
  <si>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</si>
  <si>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</si>
  <si>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</si>
  <si>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</si>
  <si>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</si>
  <si>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</si>
  <si>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</si>
  <si>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</si>
  <si>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</si>
  <si>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</si>
  <si>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</si>
  <si>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</si>
  <si>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</si>
  <si>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</si>
  <si>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</si>
  <si>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</si>
  <si>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</si>
  <si>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</si>
  <si>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Воробьева Виолетта Юрьевна</t>
  </si>
  <si>
    <t>Должность</t>
  </si>
  <si>
    <t>Экономист 1 категории</t>
  </si>
  <si>
    <t>Контактный телефон</t>
  </si>
  <si>
    <t>+7(82142)29060</t>
  </si>
  <si>
    <t>E-mail</t>
  </si>
  <si>
    <t>vorobeva_vy@interrao.ru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</si>
  <si>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</si>
  <si>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</si>
  <si>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</si>
  <si>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</si>
  <si>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</si>
  <si>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</si>
  <si>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</si>
  <si>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</si>
  <si>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</si>
  <si>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</si>
  <si>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</si>
  <si>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</si>
  <si>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</si>
  <si>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</si>
  <si>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</si>
  <si>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</si>
  <si>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</si>
  <si>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</si>
  <si>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</si>
  <si>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</si>
  <si>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</si>
  <si>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</si>
  <si>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</si>
  <si>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</si>
  <si>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</si>
  <si>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</si>
  <si>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</si>
  <si>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</si>
  <si>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</si>
  <si>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</si>
  <si>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</si>
  <si>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</si>
  <si>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</si>
  <si>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</si>
  <si>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</si>
  <si>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</si>
  <si>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</si>
  <si>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</si>
  <si>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</si>
  <si>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</si>
  <si>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</si>
  <si>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</si>
  <si>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</si>
  <si>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</si>
  <si>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</si>
  <si>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</si>
  <si>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</si>
  <si>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</si>
  <si>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</si>
  <si>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</si>
  <si>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</si>
  <si>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</si>
  <si>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</si>
  <si>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</si>
  <si>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</si>
  <si>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</si>
  <si>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</si>
  <si>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</si>
  <si>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</si>
  <si>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</si>
  <si>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</si>
  <si>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</si>
  <si>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</si>
  <si>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</si>
  <si>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</si>
  <si>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</si>
  <si>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</si>
  <si>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</si>
  <si>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</si>
  <si>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</si>
  <si>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</si>
  <si>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</si>
  <si>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</si>
  <si>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</si>
  <si>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</si>
  <si>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</si>
  <si>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</si>
  <si>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</si>
  <si>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</si>
  <si>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</si>
  <si>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</si>
  <si>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</si>
  <si>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</si>
  <si>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</si>
  <si>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</si>
  <si>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</si>
  <si>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</si>
  <si>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</si>
  <si>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</si>
  <si>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</si>
  <si>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</si>
  <si>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</si>
  <si>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</si>
  <si>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</si>
  <si>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</si>
  <si>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</si>
  <si>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</si>
  <si>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</si>
  <si>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</si>
  <si>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</si>
  <si>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</si>
  <si>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</si>
  <si>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</si>
  <si>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</si>
  <si>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</si>
  <si>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</si>
  <si>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</si>
  <si>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</si>
  <si>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</si>
  <si>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</si>
  <si>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</si>
  <si>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</si>
  <si>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</si>
  <si>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</si>
  <si>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</si>
  <si>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</si>
  <si>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</si>
  <si>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</si>
  <si>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</si>
  <si>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</si>
  <si>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</si>
  <si>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</si>
  <si>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</si>
  <si>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</si>
  <si>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</si>
  <si>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</si>
  <si>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</si>
  <si>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</si>
  <si>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</si>
  <si>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</si>
  <si>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</si>
  <si>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</si>
  <si>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</si>
  <si>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</si>
  <si>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</si>
  <si>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</si>
  <si>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</si>
  <si>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</si>
  <si>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</si>
  <si>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</si>
  <si>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</si>
  <si>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</si>
  <si>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</si>
  <si>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</si>
  <si>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</si>
  <si>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</si>
  <si>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</si>
  <si>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</si>
  <si>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</si>
  <si>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</si>
  <si>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</si>
  <si>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</si>
  <si>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</si>
  <si>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</si>
  <si>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</si>
  <si>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</si>
  <si>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</si>
  <si>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</si>
  <si>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</si>
  <si>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</si>
  <si>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</si>
  <si>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</si>
  <si>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</si>
  <si>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</si>
  <si>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</si>
  <si>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</si>
  <si>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</si>
  <si>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</si>
  <si>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</si>
  <si>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</si>
  <si>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</si>
  <si>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</si>
  <si>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</si>
  <si>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</si>
  <si>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</si>
  <si>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</si>
  <si>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</si>
  <si>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</si>
  <si>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</si>
  <si>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</si>
  <si>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</si>
  <si>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</si>
  <si>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</si>
  <si>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</si>
  <si>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</si>
  <si>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</si>
  <si>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</si>
  <si>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</si>
  <si>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</si>
  <si>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</si>
  <si>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</si>
  <si>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</si>
  <si>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</si>
  <si>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</si>
  <si>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</si>
  <si>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</si>
  <si>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</si>
  <si>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</si>
  <si>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</si>
  <si>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</si>
  <si>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</si>
  <si>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</si>
  <si>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</si>
  <si>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</si>
  <si>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</si>
  <si>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</si>
  <si>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</si>
  <si>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</si>
  <si>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</si>
  <si>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</si>
  <si>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</si>
  <si>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</si>
  <si>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</si>
  <si>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</si>
  <si>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</si>
  <si>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</si>
  <si>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</si>
  <si>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</si>
  <si>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</si>
  <si>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</si>
  <si>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</si>
  <si>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</si>
  <si>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</si>
  <si>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</si>
  <si>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</si>
  <si>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</si>
  <si>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</si>
  <si>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</si>
  <si>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</si>
  <si>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</si>
  <si>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</si>
  <si>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</si>
  <si>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</si>
  <si>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</si>
  <si>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</si>
  <si>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</si>
  <si>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</si>
  <si>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</si>
  <si>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</si>
  <si>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</si>
  <si>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</si>
  <si>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</si>
  <si>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</si>
  <si>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</si>
  <si>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</si>
  <si>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</si>
  <si>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</si>
  <si>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</si>
  <si>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</si>
  <si>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</si>
  <si>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</si>
  <si>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</si>
  <si>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</si>
  <si>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</si>
  <si>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</si>
  <si>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</si>
  <si>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</si>
  <si>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</si>
  <si>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</si>
  <si>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</si>
  <si>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</si>
  <si>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</si>
  <si>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</si>
  <si>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</si>
  <si>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</si>
  <si>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</si>
  <si>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</si>
  <si>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</si>
  <si>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</si>
  <si>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</si>
  <si>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</si>
  <si>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</si>
  <si>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</si>
  <si>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</si>
  <si>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</si>
  <si>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</si>
  <si>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</si>
  <si>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</si>
  <si>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</si>
  <si>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</si>
  <si>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</si>
  <si>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</si>
  <si>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</si>
  <si>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</si>
  <si>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</si>
  <si>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</si>
  <si>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</si>
  <si>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</si>
  <si>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</si>
  <si>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</si>
  <si>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</si>
  <si>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</si>
  <si>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</si>
  <si>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</si>
  <si>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</si>
  <si>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</si>
  <si>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</si>
  <si>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</si>
  <si>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</si>
  <si>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</si>
  <si>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</si>
  <si>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</si>
  <si>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</si>
  <si>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</si>
  <si>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</si>
  <si>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</si>
  <si>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</si>
  <si>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</si>
  <si>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</si>
  <si>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</si>
  <si>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</si>
  <si>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</si>
  <si>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</si>
  <si>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</si>
  <si>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</si>
  <si>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</si>
  <si>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</si>
  <si>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</si>
  <si>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</si>
  <si>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</si>
  <si>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</si>
  <si>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</si>
  <si>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</si>
  <si>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</si>
  <si>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</si>
  <si>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</si>
  <si>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</si>
  <si>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</si>
  <si>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</si>
  <si>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</si>
  <si>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</si>
  <si>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</si>
  <si>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</si>
  <si>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</si>
  <si>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</si>
  <si>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</si>
  <si>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</si>
  <si>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</si>
  <si>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</si>
  <si>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</si>
  <si>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</si>
  <si>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</si>
  <si>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</si>
  <si>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</si>
  <si>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</si>
  <si>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</si>
  <si>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</si>
  <si>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</si>
  <si>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</si>
  <si>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</si>
  <si>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</si>
  <si>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</si>
  <si>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</si>
  <si>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</si>
  <si>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</si>
  <si>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</si>
  <si>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</si>
  <si>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</si>
  <si>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</si>
  <si>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</si>
  <si>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</si>
  <si>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</si>
  <si>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</si>
  <si>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</si>
  <si>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</si>
  <si>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</si>
  <si>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</si>
  <si>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</si>
  <si>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</si>
  <si>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</si>
  <si>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</si>
  <si>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</si>
  <si>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</si>
  <si>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</si>
  <si>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</si>
  <si>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</si>
  <si>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</si>
  <si>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</si>
  <si>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</si>
  <si>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</si>
  <si>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</si>
  <si>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</si>
  <si>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</si>
  <si>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</si>
  <si>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</si>
  <si>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</si>
  <si>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</si>
  <si>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</si>
  <si>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</si>
  <si>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</si>
  <si>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</si>
  <si>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</si>
  <si>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</si>
  <si>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</si>
  <si>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</si>
  <si>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</si>
  <si>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</si>
  <si>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</si>
  <si>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</si>
  <si>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</si>
  <si>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</si>
  <si>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</si>
  <si>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</si>
  <si>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</si>
  <si>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</si>
  <si>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</si>
  <si>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</si>
  <si>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</si>
  <si>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</si>
  <si>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</si>
  <si>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</si>
  <si>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</si>
  <si>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</si>
  <si>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</si>
  <si>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</si>
  <si>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</si>
  <si>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</si>
  <si>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</si>
  <si>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</si>
  <si>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</si>
  <si>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</si>
  <si>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</si>
  <si>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</si>
  <si>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</si>
  <si>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</si>
  <si>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</si>
  <si>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</si>
  <si>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</si>
  <si>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</si>
  <si>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</si>
  <si>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</si>
  <si>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</si>
  <si>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</si>
  <si>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</si>
  <si>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</si>
  <si>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</si>
  <si>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</si>
  <si>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</si>
  <si>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</si>
  <si>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</si>
  <si>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</si>
  <si>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</si>
  <si>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</si>
  <si>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</si>
  <si>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</si>
  <si>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</si>
  <si>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</si>
  <si>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</si>
  <si>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</si>
  <si>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</si>
  <si>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</si>
  <si>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</si>
  <si>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</si>
  <si>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</si>
  <si>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</si>
  <si>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</si>
  <si>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</si>
  <si>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</si>
  <si>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</si>
  <si>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</si>
  <si>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</si>
  <si>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</si>
  <si>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</si>
  <si>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</si>
  <si>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</si>
  <si>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</si>
  <si>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</si>
  <si>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</si>
  <si>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</si>
  <si>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</si>
  <si>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</si>
  <si>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</si>
  <si>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</si>
  <si>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</si>
  <si>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</si>
  <si>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</si>
  <si>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</si>
  <si>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</si>
  <si>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</si>
  <si>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</si>
  <si>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</si>
  <si>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</si>
  <si>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</si>
  <si>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</si>
  <si>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</si>
  <si>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</si>
  <si>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</si>
  <si>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</si>
  <si>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</si>
  <si>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</si>
  <si>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</si>
  <si>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</si>
  <si>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</si>
  <si>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</si>
  <si>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</si>
  <si>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</si>
  <si>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</si>
  <si>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</si>
  <si>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</si>
  <si>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</si>
  <si>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</si>
  <si>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</si>
  <si>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</si>
  <si>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</si>
  <si>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</si>
  <si>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</si>
  <si>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</si>
  <si>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</si>
  <si>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</si>
  <si>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</si>
  <si>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</si>
  <si>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</si>
  <si>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</si>
  <si>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</si>
  <si>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</si>
  <si>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</si>
  <si>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</si>
  <si>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</si>
  <si>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</si>
  <si>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</si>
  <si>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</si>
  <si>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</si>
  <si>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</si>
  <si>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</si>
  <si>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</si>
  <si>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</si>
  <si>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</si>
  <si>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</si>
  <si>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</si>
  <si>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</si>
  <si>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</si>
  <si>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</si>
  <si>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</si>
  <si>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</si>
  <si>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</si>
  <si>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</si>
  <si>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</si>
  <si>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</si>
  <si>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</si>
  <si>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</si>
  <si>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</si>
  <si>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</si>
  <si>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</si>
  <si>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</si>
  <si>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</si>
  <si>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</si>
  <si>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</si>
  <si>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</si>
  <si>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</si>
  <si>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</si>
  <si>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</si>
  <si>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</si>
  <si>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</si>
  <si>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</si>
  <si>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</si>
  <si>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</si>
  <si>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</si>
  <si>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</si>
  <si>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</si>
  <si>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</si>
  <si>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</si>
  <si>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</si>
  <si>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</si>
  <si>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</si>
  <si>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</si>
  <si>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</si>
  <si>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</si>
  <si>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</si>
  <si>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</si>
  <si>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</si>
  <si>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</si>
  <si>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</si>
  <si>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</si>
  <si>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</si>
  <si>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</si>
  <si>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</si>
  <si>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</si>
  <si>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</si>
  <si>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</si>
  <si>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</si>
  <si>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</si>
  <si>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</si>
  <si>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</si>
  <si>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</si>
  <si>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</si>
  <si>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</si>
  <si>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</si>
  <si>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</si>
  <si>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</si>
  <si>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</si>
  <si>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</si>
  <si>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</si>
  <si>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</si>
  <si>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</si>
  <si>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</si>
  <si>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</si>
  <si>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</si>
  <si>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</si>
  <si>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</si>
  <si>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</si>
  <si>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</si>
  <si>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</si>
  <si>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</si>
  <si>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</si>
  <si>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</si>
  <si>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</si>
  <si>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</si>
  <si>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</si>
  <si>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</si>
  <si>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</si>
  <si>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</si>
  <si>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</si>
  <si>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</si>
  <si>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</si>
  <si>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</si>
  <si>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</si>
  <si>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</si>
  <si>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</si>
  <si>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</si>
  <si>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</si>
  <si>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</si>
  <si>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</si>
  <si>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</si>
  <si>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</si>
  <si>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</si>
  <si>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</si>
  <si>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</si>
  <si>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</si>
  <si>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</si>
  <si>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</si>
  <si>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</si>
  <si>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</si>
  <si>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</si>
  <si>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</si>
  <si>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</si>
  <si>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</si>
  <si>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</si>
  <si>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</si>
  <si>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</si>
  <si>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</si>
  <si>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</si>
  <si>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</si>
  <si>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</si>
  <si>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</si>
  <si>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</si>
  <si>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</si>
  <si>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</si>
  <si>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</si>
  <si>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</si>
  <si>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</si>
  <si>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</si>
  <si>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</si>
  <si>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</si>
  <si>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</si>
  <si>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</si>
  <si>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</si>
  <si>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</si>
  <si>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</si>
  <si>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</si>
  <si>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</si>
  <si>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</si>
  <si>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</si>
  <si>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</si>
  <si>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</si>
  <si>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</si>
  <si>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</si>
  <si>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</si>
  <si>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</si>
  <si>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</si>
  <si>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</si>
  <si>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</si>
  <si>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</si>
  <si>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</si>
  <si>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</si>
  <si>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</si>
  <si>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</si>
  <si>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</si>
  <si>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</si>
  <si>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</si>
  <si>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</si>
  <si>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</si>
  <si>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</si>
  <si>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</si>
  <si>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</si>
  <si>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</si>
  <si>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</si>
  <si>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</si>
  <si>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</si>
  <si>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</si>
  <si>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</si>
  <si>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</si>
  <si>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</si>
  <si>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</si>
  <si>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</si>
  <si>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</si>
  <si>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</si>
  <si>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</si>
  <si>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</si>
  <si>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</si>
  <si>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</si>
  <si>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</si>
  <si>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</si>
  <si>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</si>
  <si>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</si>
  <si>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</si>
  <si>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</si>
  <si>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</si>
  <si>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</si>
  <si>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</si>
  <si>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</si>
  <si>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</si>
  <si>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</si>
  <si>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</si>
  <si>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</si>
  <si>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</si>
  <si>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</si>
  <si>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</si>
  <si>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</si>
  <si>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</si>
  <si>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</si>
  <si>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</si>
  <si>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</si>
  <si>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</si>
  <si>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</si>
  <si>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</si>
  <si>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</si>
  <si>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</si>
  <si>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</si>
  <si>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</si>
  <si>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</si>
  <si>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</si>
  <si>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</si>
  <si>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</si>
  <si>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</si>
  <si>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</si>
  <si>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</si>
  <si>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</si>
  <si>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</si>
  <si>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</si>
  <si>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</si>
  <si>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</si>
  <si>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</si>
  <si>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</si>
  <si>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</si>
  <si>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</si>
  <si>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</si>
  <si>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</si>
  <si>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</si>
  <si>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</si>
  <si>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</si>
  <si>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</si>
  <si>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</si>
  <si>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</si>
  <si>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</si>
  <si>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</si>
  <si>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</si>
  <si>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</si>
  <si>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</si>
  <si>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</si>
  <si>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</si>
  <si>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</si>
  <si>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</si>
  <si>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</si>
  <si>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</si>
  <si>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</si>
  <si>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</si>
  <si>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</si>
  <si>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</si>
  <si>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</si>
  <si>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</si>
  <si>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</si>
  <si>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</si>
  <si>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</si>
  <si>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</si>
  <si>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</si>
  <si>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</si>
  <si>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</si>
  <si>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</si>
  <si>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</si>
  <si>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</si>
  <si>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</si>
  <si>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</si>
  <si>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</si>
  <si>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</si>
  <si>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</si>
  <si>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</si>
  <si>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</si>
  <si>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</si>
  <si>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</si>
  <si>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</si>
  <si>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</si>
  <si>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</si>
  <si>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</si>
  <si>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</si>
  <si>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</si>
  <si>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</si>
  <si>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</si>
  <si>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</si>
  <si>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</si>
  <si>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</si>
  <si>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</si>
  <si>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</si>
  <si>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</si>
  <si>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</si>
  <si>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</si>
  <si>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</si>
  <si>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</si>
  <si>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</si>
  <si>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</si>
  <si>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</si>
  <si>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</si>
  <si>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</si>
  <si>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</si>
  <si>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</si>
  <si>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</si>
  <si>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</si>
  <si>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</si>
  <si>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</si>
  <si>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</si>
  <si>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</si>
  <si>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</si>
  <si>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</si>
  <si>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</si>
  <si>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</si>
  <si>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</si>
  <si>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</si>
  <si>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</si>
  <si>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</si>
  <si>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</si>
  <si>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</si>
  <si>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</si>
  <si>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</si>
  <si>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</si>
  <si>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</si>
  <si>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</si>
  <si>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</si>
  <si>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</si>
  <si>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</si>
  <si>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</si>
  <si>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</si>
  <si>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</si>
  <si>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</si>
  <si>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</si>
  <si>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</si>
  <si>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</si>
  <si>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</si>
  <si>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</si>
  <si>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</si>
  <si>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</si>
  <si>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</si>
  <si>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</si>
  <si>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</si>
  <si>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</si>
  <si>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</si>
  <si>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</si>
  <si>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</si>
  <si>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</si>
  <si>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</si>
  <si>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</si>
  <si>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</si>
  <si>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</si>
  <si>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</si>
  <si>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</si>
  <si>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</si>
  <si>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</si>
  <si>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</si>
  <si>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</si>
  <si>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</si>
  <si>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</si>
  <si>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</si>
  <si>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</si>
  <si>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</si>
  <si>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</si>
  <si>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</si>
  <si>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</si>
  <si>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</si>
  <si>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</si>
  <si>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</si>
  <si>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</si>
  <si>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</si>
  <si>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</si>
  <si>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</si>
  <si>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</si>
  <si>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</si>
  <si>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</si>
  <si>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</si>
  <si>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</si>
  <si>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</si>
  <si>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</si>
  <si>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</si>
  <si>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</si>
  <si>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</si>
  <si>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</si>
  <si>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</si>
  <si>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</si>
  <si>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</si>
  <si>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</si>
  <si>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</si>
  <si>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</si>
  <si>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</si>
  <si>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</si>
  <si>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</si>
  <si>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</si>
  <si>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</si>
  <si>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</si>
  <si>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</si>
  <si>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</si>
  <si>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</si>
  <si>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</si>
  <si>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</si>
  <si>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</si>
  <si>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</si>
  <si>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</si>
  <si>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</si>
  <si>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</si>
  <si>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</si>
  <si>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</si>
  <si>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</si>
  <si>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</si>
  <si>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</si>
  <si>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</si>
  <si>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</si>
  <si>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</si>
  <si>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</si>
  <si>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</si>
  <si>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</si>
  <si>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</si>
  <si>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</si>
  <si>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</si>
  <si>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</si>
  <si>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</si>
  <si>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</si>
  <si>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</si>
  <si>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</si>
  <si>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</si>
  <si>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</si>
  <si>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</si>
  <si>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</si>
  <si>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</si>
  <si>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</si>
  <si>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</si>
  <si>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</si>
  <si>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</si>
  <si>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</si>
  <si>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</si>
  <si>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</si>
  <si>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</si>
  <si>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</si>
  <si>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</si>
  <si>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</si>
  <si>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</si>
  <si>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</si>
  <si>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</si>
  <si>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</si>
  <si>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</si>
  <si>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</si>
  <si>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</si>
  <si>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</si>
  <si>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</si>
  <si>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</si>
  <si>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</si>
  <si>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</si>
  <si>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</si>
  <si>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</si>
  <si>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</si>
  <si>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</si>
  <si>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</si>
  <si>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</si>
  <si>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</si>
  <si>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</si>
  <si>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</si>
  <si>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</si>
  <si>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</si>
  <si>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</si>
  <si>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</si>
  <si>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</si>
  <si>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</si>
  <si>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</si>
  <si>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</si>
  <si>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</si>
  <si>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</si>
  <si>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</si>
  <si>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</si>
  <si>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</si>
  <si>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</si>
  <si>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</si>
  <si>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</si>
  <si>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</si>
  <si>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</si>
  <si>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</si>
  <si>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</si>
  <si>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</si>
  <si>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</si>
  <si>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</si>
  <si>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</si>
  <si>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</si>
  <si>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</si>
  <si>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</si>
  <si>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</si>
  <si>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</si>
  <si>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</si>
  <si>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</si>
  <si>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</si>
  <si>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</si>
  <si>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</si>
  <si>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</si>
  <si>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</si>
  <si>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</si>
  <si>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</si>
  <si>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</si>
  <si>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</si>
  <si>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</si>
  <si>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</si>
  <si>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</si>
  <si>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</si>
  <si>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</si>
  <si>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</si>
  <si>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</si>
  <si>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</si>
  <si>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</si>
  <si>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</si>
  <si>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</si>
  <si>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</si>
  <si>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</si>
  <si>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</si>
  <si>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</si>
  <si>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</si>
  <si>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</si>
  <si>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</si>
  <si>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</si>
  <si>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</si>
  <si>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</si>
  <si>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</si>
  <si>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</si>
  <si>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</si>
  <si>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</si>
  <si>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</si>
  <si>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</si>
  <si>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</si>
  <si>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</si>
  <si>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</si>
  <si>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</si>
  <si>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</si>
  <si>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</si>
  <si>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</si>
  <si>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</si>
  <si>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</si>
  <si>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</si>
  <si>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</si>
  <si>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</si>
  <si>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</si>
  <si>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</si>
  <si>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</si>
  <si>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</si>
  <si>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</si>
  <si>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</si>
  <si>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</si>
  <si>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</si>
  <si>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</si>
  <si>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</si>
  <si>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</si>
  <si>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</si>
  <si>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</si>
  <si>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</si>
  <si>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</si>
  <si>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</si>
  <si>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</si>
  <si>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</si>
  <si>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</si>
  <si>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</si>
  <si>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</si>
  <si>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</si>
  <si>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</si>
  <si>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https://portal.eias.ru/Portal/DownloadPage.aspx?type=12&amp;guid=12989217-b61a-45c2-a1e5-db2f47831f55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</si>
  <si>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</si>
  <si>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</si>
  <si>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</si>
  <si>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29.08.2025 № 499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</si>
  <si>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</si>
  <si>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</si>
  <si>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</si>
  <si>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IV квартале 2026 года, в 2027г. в соответствии с Положением о порядке проведения регламентированных закупок товаров, работ, услуг для нужд АО «Интер РАО – Электрогенерация» и утвержденной Годовой комплексной программой закупок на 2027 г.  Информация о закупочных процедурах размещается на сайте: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</si>
  <si>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</si>
  <si>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</si>
  <si>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</si>
  <si>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</si>
  <si>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</si>
  <si>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</si>
  <si>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</si>
  <si>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</si>
  <si>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</si>
  <si>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</si>
  <si>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</si>
  <si>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</si>
  <si>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</si>
  <si>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</si>
  <si>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</si>
  <si>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</si>
  <si>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</si>
  <si>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</si>
  <si>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</si>
  <si>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</si>
  <si>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</si>
  <si>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</si>
  <si>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</si>
  <si>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</si>
  <si>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</si>
  <si>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</si>
  <si>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</si>
  <si>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</si>
  <si>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</si>
  <si>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</si>
  <si>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</si>
  <si>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</si>
  <si>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</si>
  <si>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</si>
  <si>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</si>
  <si>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</si>
  <si>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</si>
  <si>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</si>
  <si>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</si>
  <si>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</si>
  <si>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</si>
  <si>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</si>
  <si>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</si>
  <si>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</si>
  <si>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</si>
  <si>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</si>
  <si>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</si>
  <si>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</si>
  <si>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</si>
  <si>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</si>
  <si>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</si>
  <si>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</si>
  <si>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</si>
  <si>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</si>
  <si>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</si>
  <si>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</si>
  <si>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</si>
  <si>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</si>
  <si>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</si>
  <si>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</si>
  <si>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</si>
  <si>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</si>
  <si>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</si>
  <si>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</si>
  <si>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</si>
  <si>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</si>
  <si>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</si>
  <si>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</si>
  <si>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</si>
  <si>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</si>
  <si>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</si>
  <si>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</si>
  <si>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</si>
  <si>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</si>
  <si>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</si>
  <si>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</si>
  <si>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</si>
  <si>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</si>
  <si>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</si>
  <si>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</si>
  <si>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</si>
  <si>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</si>
  <si>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</si>
  <si>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</si>
  <si>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</si>
  <si>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</si>
  <si>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</si>
  <si>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</si>
  <si>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</si>
  <si>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</si>
  <si>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</si>
  <si>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</si>
  <si>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</si>
  <si>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</si>
  <si>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</si>
  <si>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</si>
  <si>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</si>
  <si>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</si>
  <si>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</si>
  <si>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</si>
  <si>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</si>
  <si>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</si>
  <si>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</si>
  <si>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</si>
  <si>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</si>
  <si>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</si>
  <si>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</si>
  <si>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</si>
  <si>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</si>
  <si>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</si>
  <si>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</si>
  <si>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</si>
  <si>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</si>
  <si>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</si>
  <si>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</si>
  <si>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</si>
  <si>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</si>
  <si>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</si>
  <si>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</si>
  <si>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</si>
  <si>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</si>
  <si>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</si>
  <si>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</si>
  <si>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</si>
  <si>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</si>
  <si>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</si>
  <si>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</si>
  <si>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</si>
  <si>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</si>
  <si>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</si>
  <si>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</si>
  <si>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</si>
  <si>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</si>
  <si>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</si>
  <si>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</si>
  <si>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</si>
  <si>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</si>
  <si>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</si>
  <si>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</si>
  <si>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</si>
  <si>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</si>
  <si>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</si>
  <si>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</si>
  <si>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</si>
  <si>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</si>
  <si>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</si>
  <si>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</si>
  <si>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</si>
  <si>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</si>
  <si>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</si>
  <si>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</si>
  <si>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</si>
  <si>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</si>
  <si>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</si>
  <si>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</si>
  <si>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</si>
  <si>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</si>
  <si>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</si>
  <si>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</si>
  <si>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</si>
  <si>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</si>
  <si>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</si>
  <si>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</si>
  <si>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</si>
  <si>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</si>
  <si>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</si>
  <si>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</si>
  <si>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</si>
  <si>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</si>
  <si>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</si>
  <si>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</si>
  <si>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</si>
  <si>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</si>
  <si>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</si>
  <si>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</si>
  <si>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</si>
  <si>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</si>
  <si>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</si>
  <si>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</si>
  <si>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</si>
  <si>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</si>
  <si>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</si>
  <si>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</si>
  <si>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</si>
  <si>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</si>
  <si>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</si>
  <si>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</si>
  <si>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</si>
  <si>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</si>
  <si>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</si>
  <si>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</si>
  <si>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</si>
  <si>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</si>
  <si>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</si>
  <si>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</si>
  <si>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</si>
  <si>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</si>
  <si>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</si>
  <si>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</si>
  <si>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</si>
  <si>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</si>
  <si>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</si>
  <si>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</si>
  <si>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</si>
  <si>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</si>
  <si>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</si>
  <si>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</si>
  <si>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</si>
  <si>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</si>
  <si>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</si>
  <si>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</si>
  <si>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</si>
  <si>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</si>
  <si>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</si>
  <si>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</si>
  <si>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</si>
  <si>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</si>
  <si>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</si>
  <si>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</si>
  <si>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</si>
  <si>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</si>
  <si>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</si>
  <si>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</si>
  <si>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</si>
  <si>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</si>
  <si>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</si>
  <si>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</si>
  <si>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</si>
  <si>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</si>
  <si>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</si>
  <si>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</si>
  <si>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</si>
  <si>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</si>
  <si>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</si>
  <si>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</si>
  <si>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</si>
  <si>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</si>
  <si>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</si>
  <si>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</si>
  <si>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</si>
  <si>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</si>
  <si>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</si>
  <si>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</si>
  <si>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</si>
  <si>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</si>
  <si>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</si>
  <si>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</si>
  <si>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</si>
  <si>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</si>
  <si>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</si>
  <si>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</si>
  <si>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</si>
  <si>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</si>
  <si>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</si>
  <si>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</si>
  <si>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</si>
  <si>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</si>
  <si>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</si>
  <si>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</si>
  <si>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</si>
  <si>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</si>
  <si>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</si>
  <si>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</si>
  <si>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</si>
  <si>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</si>
  <si>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</si>
  <si>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</si>
  <si>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</si>
  <si>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</si>
  <si>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</si>
  <si>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</si>
  <si>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</si>
  <si>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</si>
  <si>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</si>
  <si>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</si>
  <si>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</si>
  <si>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</si>
  <si>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</si>
  <si>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</si>
  <si>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</si>
  <si>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</si>
  <si>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</si>
  <si>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</si>
  <si>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</si>
  <si>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</si>
  <si>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</si>
  <si>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</si>
  <si>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</si>
  <si>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</si>
  <si>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</si>
  <si>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</si>
  <si>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</si>
  <si>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</si>
  <si>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</si>
  <si>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</si>
  <si>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</si>
  <si>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</si>
  <si>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</si>
  <si>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</si>
  <si>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</si>
  <si>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</si>
  <si>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</si>
  <si>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</si>
  <si>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</si>
  <si>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</si>
  <si>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</si>
  <si>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</si>
  <si>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</si>
  <si>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</si>
  <si>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</si>
  <si>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</si>
  <si>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</si>
  <si>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</si>
  <si>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</si>
  <si>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</si>
  <si>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</si>
  <si>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</si>
  <si>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</si>
  <si>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</si>
  <si>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</si>
  <si>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</si>
  <si>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</si>
  <si>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</si>
  <si>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</si>
  <si>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</si>
  <si>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</si>
  <si>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</si>
  <si>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</si>
  <si>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</si>
  <si>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</si>
  <si>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</si>
  <si>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</si>
  <si>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</si>
  <si>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</si>
  <si>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</si>
  <si>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</si>
  <si>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</si>
  <si>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</si>
  <si>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</si>
  <si>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</si>
  <si>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</si>
  <si>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</si>
  <si>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</si>
  <si>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</si>
  <si>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</si>
  <si>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</si>
  <si>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</si>
  <si>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</si>
  <si>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</si>
  <si>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</si>
  <si>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</si>
  <si>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</si>
  <si>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</si>
  <si>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</si>
  <si>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</si>
  <si>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</si>
  <si>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</si>
  <si>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</si>
  <si>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</si>
  <si>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</si>
  <si>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</si>
  <si>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</si>
  <si>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</si>
  <si>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</si>
  <si>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</si>
  <si>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</si>
  <si>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</si>
  <si>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</si>
  <si>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</si>
  <si>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</si>
  <si>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</si>
  <si>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</si>
  <si>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</si>
  <si>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</si>
  <si>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</si>
  <si>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</si>
  <si>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</si>
  <si>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</si>
  <si>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</si>
  <si>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</si>
  <si>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</si>
  <si>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</si>
  <si>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</si>
  <si>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</si>
  <si>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</si>
  <si>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</si>
  <si>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</si>
  <si>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</si>
  <si>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</si>
  <si>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</si>
  <si>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</si>
  <si>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</si>
  <si>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</si>
  <si>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</si>
  <si>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</si>
  <si>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</si>
  <si>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</si>
  <si>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</si>
  <si>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</si>
  <si>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</si>
  <si>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</si>
  <si>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</si>
  <si>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</si>
  <si>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</si>
  <si>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</si>
  <si>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</si>
  <si>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</si>
  <si>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</si>
  <si>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</si>
  <si>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</si>
  <si>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</si>
  <si>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</si>
  <si>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</si>
  <si>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</si>
  <si>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</si>
  <si>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</si>
  <si>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</si>
  <si>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</si>
  <si>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</si>
  <si>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</si>
  <si>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</si>
  <si>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</si>
  <si>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</si>
  <si>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</si>
  <si>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</si>
  <si>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</si>
  <si>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</si>
  <si>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</si>
  <si>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</si>
  <si>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</si>
  <si>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</si>
  <si>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</si>
  <si>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</si>
  <si>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</si>
  <si>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</si>
  <si>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</si>
  <si>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</si>
  <si>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</si>
  <si>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</si>
  <si>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</si>
  <si>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</si>
  <si>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</si>
  <si>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</si>
  <si>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</si>
  <si>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</si>
  <si>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</si>
  <si>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</si>
  <si>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</si>
  <si>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</si>
  <si>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</si>
  <si>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</si>
  <si>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</si>
  <si>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</si>
  <si>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</si>
  <si>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</si>
  <si>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</si>
  <si>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</si>
  <si>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</si>
  <si>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</si>
  <si>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</si>
  <si>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</si>
  <si>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</si>
  <si>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</si>
  <si>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</si>
  <si>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</si>
  <si>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</si>
  <si>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</si>
  <si>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</si>
  <si>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</si>
  <si>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</si>
  <si>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</si>
  <si>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</si>
  <si>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</si>
  <si>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</si>
  <si>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</si>
  <si>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</si>
  <si>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</si>
  <si>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</si>
  <si>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</si>
  <si>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</si>
  <si>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</si>
  <si>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</si>
  <si>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</si>
  <si>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</si>
  <si>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</si>
  <si>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</si>
  <si>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</si>
  <si>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</si>
  <si>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</si>
  <si>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</si>
  <si>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</si>
  <si>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</si>
  <si>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</si>
  <si>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</si>
  <si>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</si>
  <si>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</si>
  <si>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</si>
  <si>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</si>
  <si>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</si>
  <si>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</si>
  <si>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</si>
  <si>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</si>
  <si>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</si>
  <si>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</si>
  <si>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</si>
  <si>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</si>
  <si>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</si>
  <si>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</si>
  <si>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</si>
  <si>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</si>
  <si>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</si>
  <si>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</si>
  <si>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</si>
  <si>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</si>
  <si>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</si>
  <si>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</si>
  <si>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</si>
  <si>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</si>
  <si>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</si>
  <si>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</si>
  <si>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</si>
  <si>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</si>
  <si>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</si>
  <si>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</si>
  <si>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</si>
  <si>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</si>
  <si>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</si>
  <si>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</si>
  <si>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</si>
  <si>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</si>
  <si>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</si>
  <si>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</si>
  <si>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</si>
  <si>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</si>
  <si>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</si>
  <si>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</si>
  <si>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</si>
  <si>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</si>
  <si>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</si>
  <si>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</si>
  <si>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</si>
  <si>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</si>
  <si>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</si>
  <si>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</si>
  <si>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</si>
  <si>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</si>
  <si>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</si>
  <si>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</si>
  <si>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</si>
  <si>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</si>
  <si>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</si>
  <si>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</si>
  <si>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</si>
  <si>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</si>
  <si>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</si>
  <si>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</si>
  <si>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</si>
  <si>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</si>
  <si>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</si>
  <si>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</si>
  <si>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</si>
  <si>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</si>
  <si>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</si>
  <si>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</si>
  <si>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</si>
  <si>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</si>
  <si>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</si>
  <si>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</si>
  <si>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</si>
  <si>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</si>
  <si>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</si>
  <si>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</si>
  <si>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</si>
  <si>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</si>
  <si>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</si>
  <si>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</si>
  <si>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</si>
  <si>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</si>
  <si>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</si>
  <si>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</si>
  <si>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</si>
  <si>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</si>
  <si>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</si>
  <si>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</si>
  <si>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</si>
  <si>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</si>
  <si>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</si>
  <si>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</si>
  <si>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</si>
  <si>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</si>
  <si>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</si>
  <si>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</si>
  <si>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</si>
  <si>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</si>
  <si>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</si>
  <si>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</si>
  <si>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</si>
  <si>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</si>
  <si>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</si>
  <si>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</si>
  <si>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</si>
  <si>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</si>
  <si>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</si>
  <si>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</si>
  <si>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</si>
  <si>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</si>
  <si>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</si>
  <si>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</si>
  <si>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</si>
  <si>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</si>
  <si>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</si>
  <si>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</si>
  <si>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</si>
  <si>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</si>
  <si>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</si>
  <si>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</si>
  <si>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</si>
  <si>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</si>
  <si>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</si>
  <si>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</si>
  <si>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</si>
  <si>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</si>
  <si>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</si>
  <si>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</si>
  <si>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</si>
  <si>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</si>
  <si>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</si>
  <si>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</si>
  <si>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</si>
  <si>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</si>
  <si>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</si>
  <si>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</si>
  <si>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</si>
  <si>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</si>
  <si>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</si>
  <si>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</si>
  <si>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</si>
  <si>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</si>
  <si>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</si>
  <si>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</si>
  <si>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</si>
  <si>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</si>
  <si>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</si>
  <si>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</si>
  <si>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</si>
  <si>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</si>
  <si>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</si>
  <si>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</si>
  <si>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</si>
  <si>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</si>
  <si>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</si>
  <si>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</si>
  <si>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</si>
  <si>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</si>
  <si>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</si>
  <si>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</si>
  <si>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</si>
  <si>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</si>
  <si>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</si>
  <si>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</si>
  <si>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</si>
  <si>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</si>
  <si>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</si>
  <si>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</si>
  <si>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</si>
  <si>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</si>
  <si>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</si>
  <si>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</si>
  <si>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</si>
  <si>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</si>
  <si>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</si>
  <si>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</si>
  <si>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</si>
  <si>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</si>
  <si>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</si>
  <si>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</si>
  <si>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</si>
  <si>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</si>
  <si>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</si>
  <si>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</si>
  <si>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</si>
  <si>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</si>
  <si>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</si>
  <si>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</si>
  <si>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</si>
  <si>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</si>
  <si>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</si>
  <si>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</si>
  <si>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</si>
  <si>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</si>
  <si>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</si>
  <si>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</si>
  <si>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</si>
  <si>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</si>
  <si>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</si>
  <si>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</si>
  <si>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</si>
  <si>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</si>
  <si>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</si>
  <si>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</si>
  <si>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</si>
  <si>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</si>
  <si>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</si>
  <si>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</si>
  <si>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</si>
  <si>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</si>
  <si>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</si>
  <si>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</si>
  <si>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</si>
  <si>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</si>
  <si>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</si>
  <si>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</si>
  <si>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</si>
  <si>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</si>
  <si>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</si>
  <si>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</si>
  <si>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</si>
  <si>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</si>
  <si>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</si>
  <si>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</si>
  <si>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</si>
  <si>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</si>
  <si>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</si>
  <si>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</si>
  <si>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</si>
  <si>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</si>
  <si>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</si>
  <si>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</si>
  <si>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</si>
  <si>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</si>
  <si>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</si>
  <si>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</si>
  <si>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</si>
  <si>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</si>
  <si>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</si>
  <si>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</si>
  <si>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</si>
  <si>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</si>
  <si>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</si>
  <si>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</si>
  <si>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ПГР/01/652 от 28.04.2026 об установлении (корректировке) утвержденных тарифов на тепловую энергию и теплоноситель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</si>
  <si>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</si>
  <si>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</si>
  <si>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</si>
  <si>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Предложение об установлении (корректировке) тарифов на тепловую энергию, поставляемую потребителям, при подключении теплопотребляющих установок потребителей к тепловой сети до тепловых пунктов.</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</si>
  <si>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</si>
  <si>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</si>
  <si>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</si>
  <si>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</si>
  <si>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</si>
  <si>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</si>
  <si>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</si>
  <si>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</si>
  <si>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</si>
  <si>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</si>
  <si>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</si>
  <si>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</si>
  <si>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</si>
  <si>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</si>
  <si>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</si>
  <si>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</si>
  <si>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</si>
  <si>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</si>
  <si>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</si>
  <si>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</si>
  <si>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</si>
  <si>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</si>
  <si>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</si>
  <si>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</si>
  <si>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</si>
  <si>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</si>
  <si>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</si>
  <si>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</si>
  <si>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</si>
  <si>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</si>
  <si>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</si>
  <si>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</si>
  <si>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</si>
  <si>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</si>
  <si>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</si>
  <si>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</si>
  <si>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</si>
  <si>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</si>
  <si>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</si>
  <si>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</si>
  <si>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</si>
  <si>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</si>
  <si>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</si>
  <si>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</si>
  <si>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</si>
  <si>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</si>
  <si>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</si>
  <si>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</si>
  <si>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</si>
  <si>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</si>
  <si>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</si>
  <si>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</si>
  <si>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</si>
  <si>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</si>
  <si>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</si>
  <si>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</si>
  <si>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</si>
  <si>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</si>
  <si>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</si>
  <si>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</si>
  <si>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</si>
  <si>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</si>
  <si>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</si>
  <si>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</si>
  <si>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</si>
  <si>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</si>
  <si>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</si>
  <si>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</si>
  <si>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</si>
  <si>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</si>
  <si>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</si>
  <si>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</si>
  <si>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</si>
  <si>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</si>
  <si>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</si>
  <si>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</si>
  <si>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</si>
  <si>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</si>
  <si>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</si>
  <si>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</si>
  <si>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</si>
  <si>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</si>
  <si>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</si>
  <si>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</si>
  <si>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</si>
  <si>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</si>
  <si>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</si>
  <si>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</si>
  <si>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</si>
  <si>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</si>
  <si>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</si>
  <si>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</si>
  <si>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</si>
  <si>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</si>
  <si>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</si>
  <si>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</si>
  <si>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</si>
  <si>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</si>
  <si>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</si>
  <si>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</si>
  <si>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</si>
  <si>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</si>
  <si>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</si>
  <si>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</si>
  <si>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</si>
  <si>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</si>
  <si>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</si>
  <si>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</si>
  <si>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</si>
  <si>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</si>
  <si>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</si>
  <si>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</si>
  <si>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</si>
  <si>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</si>
  <si>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</si>
  <si>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</si>
  <si>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</si>
  <si>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</si>
  <si>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</si>
  <si>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</si>
  <si>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</si>
  <si>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</si>
  <si>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</si>
  <si>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</si>
  <si>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</si>
  <si>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</si>
  <si>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</si>
  <si>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</si>
  <si>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</si>
  <si>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</si>
  <si>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</si>
  <si>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</si>
  <si>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</si>
  <si>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</si>
  <si>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</si>
  <si>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</si>
  <si>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</si>
  <si>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</si>
  <si>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</si>
  <si>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</si>
  <si>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</si>
  <si>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</si>
  <si>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</si>
  <si>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</si>
  <si>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</si>
  <si>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</si>
  <si>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</si>
  <si>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</si>
  <si>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</si>
  <si>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</si>
  <si>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</si>
  <si>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</si>
  <si>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</si>
  <si>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</si>
  <si>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</si>
  <si>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</si>
  <si>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</si>
  <si>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</si>
  <si>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</si>
  <si>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</si>
  <si>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</si>
  <si>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</si>
  <si>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</si>
  <si>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</si>
  <si>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</si>
  <si>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</si>
  <si>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</si>
  <si>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</si>
  <si>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</si>
  <si>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</si>
  <si>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</si>
  <si>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</si>
  <si>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</si>
  <si>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</si>
  <si>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</si>
  <si>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</si>
  <si>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</si>
  <si>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</si>
  <si>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</si>
  <si>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</si>
  <si>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</si>
  <si>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</si>
  <si>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</si>
  <si>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</si>
  <si>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</si>
  <si>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</si>
  <si>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</si>
  <si>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</si>
  <si>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</si>
  <si>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</si>
  <si>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</si>
  <si>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</si>
  <si>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</si>
  <si>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</si>
  <si>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</si>
  <si>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</si>
  <si>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</si>
  <si>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</si>
  <si>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</si>
  <si>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</si>
  <si>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</si>
  <si>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</si>
  <si>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</si>
  <si>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</si>
  <si>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</si>
  <si>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</si>
  <si>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</si>
  <si>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</si>
  <si>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</si>
  <si>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</si>
  <si>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</si>
  <si>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</si>
  <si>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</si>
  <si>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</si>
  <si>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</si>
  <si>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</si>
  <si>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</si>
  <si>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</si>
  <si>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</si>
  <si>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</si>
  <si>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</si>
  <si>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</si>
  <si>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</si>
  <si>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</si>
  <si>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</si>
  <si>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</si>
  <si>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</si>
  <si>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</si>
  <si>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</si>
  <si>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</si>
  <si>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</si>
  <si>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</si>
  <si>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</si>
  <si>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</si>
  <si>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</si>
  <si>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</si>
  <si>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</si>
  <si>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</si>
  <si>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</si>
  <si>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</si>
  <si>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</si>
  <si>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</si>
  <si>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</si>
  <si>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</si>
  <si>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</si>
  <si>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</si>
  <si>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</si>
  <si>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</si>
  <si>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</si>
  <si>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</si>
  <si>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</si>
  <si>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</si>
  <si>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</si>
  <si>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</si>
  <si>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</si>
  <si>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</si>
  <si>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</si>
  <si>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</si>
  <si>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</si>
  <si>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</si>
  <si>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</si>
  <si>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</si>
  <si>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</si>
  <si>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</si>
  <si>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</si>
  <si>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</si>
  <si>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</si>
  <si>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</si>
  <si>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</si>
  <si>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</si>
  <si>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</si>
  <si>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</si>
  <si>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</si>
  <si>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</si>
  <si>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</si>
  <si>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</si>
  <si>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</si>
  <si>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</si>
  <si>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</si>
  <si>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</si>
  <si>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</si>
  <si>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</si>
  <si>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</si>
  <si>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</si>
  <si>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</si>
  <si>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</si>
  <si>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</si>
  <si>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</si>
  <si>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</si>
  <si>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</si>
  <si>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</si>
  <si>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</si>
  <si>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</si>
  <si>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</si>
  <si>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</si>
  <si>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</si>
  <si>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</si>
  <si>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</si>
  <si>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</si>
  <si>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</si>
  <si>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</si>
  <si>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</si>
  <si>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</si>
  <si>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</si>
  <si>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</si>
  <si>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</si>
  <si>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</si>
  <si>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</si>
  <si>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</si>
  <si>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</si>
  <si>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</si>
  <si>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</si>
  <si>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</si>
  <si>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</si>
  <si>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</si>
  <si>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</si>
  <si>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</si>
  <si>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</si>
  <si>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</si>
  <si>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</si>
  <si>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</si>
  <si>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</si>
  <si>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</si>
  <si>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</si>
  <si>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</si>
  <si>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</si>
  <si>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</si>
  <si>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</si>
  <si>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</si>
  <si>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</si>
  <si>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</si>
  <si>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</si>
  <si>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</si>
  <si>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</si>
  <si>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</si>
  <si>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</si>
  <si>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</si>
  <si>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</si>
  <si>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</si>
  <si>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</si>
  <si>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</si>
  <si>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</si>
  <si>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</si>
  <si>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</si>
  <si>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</si>
  <si>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</si>
  <si>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</si>
  <si>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</si>
  <si>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</si>
  <si>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</si>
  <si>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</si>
  <si>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</si>
  <si>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</si>
  <si>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</si>
  <si>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</si>
  <si>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</si>
  <si>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</si>
  <si>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</si>
  <si>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</si>
  <si>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</si>
  <si>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</si>
  <si>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</si>
  <si>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</si>
  <si>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</si>
  <si>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</si>
  <si>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</si>
  <si>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</si>
  <si>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</si>
  <si>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</si>
  <si>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</si>
  <si>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</si>
  <si>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</si>
  <si>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</si>
  <si>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</si>
  <si>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</si>
  <si>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</si>
  <si>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</si>
  <si>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</si>
  <si>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</si>
  <si>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</si>
  <si>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</si>
  <si>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</si>
  <si>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</si>
  <si>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</si>
  <si>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</si>
  <si>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</si>
  <si>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</si>
  <si>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</si>
  <si>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</si>
  <si>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</si>
  <si>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</si>
  <si>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</si>
  <si>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</si>
  <si>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</si>
  <si>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</si>
  <si>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</si>
  <si>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</si>
  <si>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</si>
  <si>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</si>
  <si>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</si>
  <si>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</si>
  <si>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</si>
  <si>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</si>
  <si>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</si>
  <si>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</si>
  <si>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</si>
  <si>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</si>
  <si>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</si>
  <si>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</si>
  <si>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</si>
  <si>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</si>
  <si>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</si>
  <si>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</si>
  <si>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</si>
  <si>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</si>
  <si>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</si>
  <si>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</si>
  <si>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</si>
  <si>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</si>
  <si>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</si>
  <si>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</si>
  <si>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</si>
  <si>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</si>
  <si>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</si>
  <si>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</si>
  <si>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</si>
  <si>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</si>
  <si>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</si>
  <si>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</si>
  <si>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</si>
  <si>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</si>
  <si>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</si>
  <si>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</si>
  <si>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</si>
  <si>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</si>
  <si>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</si>
  <si>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</si>
  <si>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</si>
  <si>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</si>
  <si>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</si>
  <si>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</si>
  <si>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</si>
  <si>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</si>
  <si>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</si>
  <si>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</si>
  <si>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</si>
  <si>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</si>
  <si>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</si>
  <si>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</si>
  <si>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</si>
  <si>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</si>
  <si>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</si>
  <si>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</si>
  <si>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</si>
  <si>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</si>
  <si>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</si>
  <si>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</si>
  <si>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</si>
  <si>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</si>
  <si>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</si>
  <si>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</si>
  <si>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</si>
  <si>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</si>
  <si>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</si>
  <si>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</si>
  <si>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</si>
  <si>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</si>
  <si>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</si>
  <si>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</si>
  <si>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</si>
  <si>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</si>
  <si>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</si>
  <si>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</si>
  <si>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</si>
  <si>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</si>
  <si>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</si>
  <si>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</si>
  <si>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</si>
  <si>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</si>
  <si>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</si>
  <si>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</si>
  <si>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</si>
  <si>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</si>
  <si>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</si>
  <si>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</si>
  <si>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</si>
  <si>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</si>
  <si>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</si>
  <si>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</si>
  <si>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</si>
  <si>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</si>
  <si>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</si>
  <si>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</si>
  <si>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</si>
  <si>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</si>
  <si>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</si>
  <si>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</si>
  <si>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</si>
  <si>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</si>
  <si>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</si>
  <si>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</si>
  <si>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</si>
  <si>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</si>
  <si>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</si>
  <si>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</si>
  <si>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</si>
  <si>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</si>
  <si>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</si>
  <si>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</si>
  <si>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</si>
  <si>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</si>
  <si>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</si>
  <si>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</si>
  <si>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</si>
  <si>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</si>
  <si>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</si>
  <si>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</si>
  <si>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</si>
  <si>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</si>
  <si>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</si>
  <si>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</si>
  <si>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</si>
  <si>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</si>
  <si>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</si>
  <si>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</si>
  <si>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</si>
  <si>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</si>
  <si>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</si>
  <si>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</si>
  <si>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</si>
  <si>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</si>
  <si>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</si>
  <si>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</si>
  <si>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</si>
  <si>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</si>
  <si>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</si>
  <si>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</si>
  <si>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</si>
  <si>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</si>
  <si>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</si>
  <si>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</si>
  <si>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</si>
  <si>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24-12-2025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</si>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</sst>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2989217-b61a-45c2-a1e5-db2f47831f5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6879F-7BE8-F838-45B5-645DB00C74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B7F32-EA62-8393-EB82-17DF31EC89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89</v>
      </c>
      <c r="F8" s="823"/>
      <c r="G8" s="465" t="s">
        <v>87</v>
      </c>
      <c r="H8" s="465" t="s">
        <v>88</v>
      </c>
      <c r="I8" s="414" t="s">
        <v>86</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63E21-6126-44F8-2AF8-67C8D351BD78}" mc:Ignorable="x14ac xr xr2 xr3">
  <sheetPr>
    <tabColor theme="6" tint="0.4"/>
  </sheetPr>
  <dimension ref="A1:BA65"/>
  <sheetViews>
    <sheetView showGridLines="0" zoomScale="90" workbookViewId="0">
      <pane xSplit="29" ySplit="42" topLeftCell="AF43" activePane="bottomRight" state="frozen"/>
      <selection pane="bottomLeft" activeCell="A43" sqref="A43"/>
      <selection pane="topRight" activeCell="AD1" sqref="AD1"/>
      <selection pane="bottomRight" activeCell="AR49" sqref="AR49:AR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2.28125" customWidth="1"/>
    <col min="35" max="35" style="1635" width="3.7109375" customWidth="1"/>
    <col min="36" max="36" style="1635" width="12.28125" customWidth="1"/>
    <col min="37" max="37" style="1635" width="8.57421875" customWidth="1"/>
    <col min="42" max="42" width="12.28125" customWidth="1"/>
    <col min="44" max="44" width="12.2812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404</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408</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411</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414</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325"/>
      <c r="AU8" s="2253" t="s">
        <v>416</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2676"/>
      <c r="AM10" s="2677"/>
      <c r="AN10" s="2678"/>
      <c r="AO10" s="2679"/>
      <c r="AP10" s="2680"/>
      <c r="AQ10" s="2681"/>
      <c r="AR10" s="2682"/>
      <c r="AS10" s="2683"/>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2684"/>
      <c r="AM11" s="2685"/>
      <c r="AN11" s="2686"/>
      <c r="AO11" s="2687"/>
      <c r="AP11" s="2688"/>
      <c r="AQ11" s="2689"/>
      <c r="AR11" s="2690"/>
      <c r="AS11" s="2691"/>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2692"/>
      <c r="AM12" s="2693"/>
      <c r="AN12" s="2694"/>
      <c r="AO12" s="2695"/>
      <c r="AP12" s="2696"/>
      <c r="AQ12" s="2697"/>
      <c r="AR12" s="2698"/>
      <c r="AS12" s="2699"/>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P17" s="1311"/>
      <c r="AD17" s="1360"/>
      <c r="AE17" s="1360"/>
      <c r="AF17" s="1360"/>
      <c r="AG17" s="1361"/>
      <c r="AH17" s="2267"/>
      <c r="AI17" s="2268" t="s">
        <v>67</v>
      </c>
      <c r="AJ17" s="2267"/>
      <c r="AK17" s="2268" t="s">
        <v>67</v>
      </c>
      <c r="AL17" s="1635"/>
      <c r="AM17" s="1635"/>
      <c r="AN17" s="1635"/>
      <c r="AO17" s="1635"/>
      <c r="AP17" s="1635"/>
      <c r="AQ17" s="1635"/>
      <c r="AR17" s="1635"/>
      <c r="AS17" s="1635"/>
      <c r="BA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P19" s="1311"/>
      <c r="AK19" s="327"/>
      <c r="AL19" s="1635"/>
      <c r="AM19" s="1635"/>
      <c r="AN19" s="1635"/>
      <c r="AO19" s="1635"/>
      <c r="AP19" s="1635"/>
      <c r="AQ19" s="1635"/>
      <c r="AR19" s="1635"/>
      <c r="AS19" s="1635"/>
      <c r="BA19" s="1155">
        <v>0</v>
      </c>
    </row>
    <row s="1366" customFormat="1" customHeight="1" ht="22.5" hidden="1">
      <c r="L20" s="1329"/>
      <c r="M20" s="1362"/>
      <c r="N20" s="1362"/>
      <c r="O20" s="1367" t="s">
        <v>420</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L22" s="1366"/>
      <c r="AM22" s="1366"/>
      <c r="AN22" s="1366"/>
      <c r="AO22" s="1366"/>
      <c r="AP22" s="1366"/>
      <c r="AQ22" s="1370" t="s">
        <v>423</v>
      </c>
      <c r="AR22" s="1366"/>
      <c r="AS22" s="1370" t="s">
        <v>424</v>
      </c>
      <c r="AV22" s="511"/>
      <c r="AW22" s="511"/>
      <c r="AX22" s="511"/>
      <c r="AY22" s="511"/>
      <c r="AZ22" s="511"/>
      <c r="BA22" s="1160">
        <v>0</v>
      </c>
    </row>
    <row customHeight="1" ht="14.25" hidden="1">
      <c r="O23" s="1364"/>
      <c r="P23" s="1311"/>
      <c r="AL23" s="1635"/>
      <c r="AM23" s="1635"/>
      <c r="AN23" s="1635"/>
      <c r="AO23" s="1635"/>
      <c r="AP23" s="1635"/>
      <c r="AQ23" s="1635"/>
      <c r="AR23" s="1635"/>
      <c r="AS23" s="1635"/>
      <c r="BA23" s="1155">
        <v>0</v>
      </c>
    </row>
    <row customHeight="1" ht="14.25" hidden="1">
      <c r="O24" s="1364"/>
      <c r="P24" s="1311"/>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2264" t="str">
        <f>IF(TITLE_DATE_PR_CHANGE="",IF(TITLE_DATE_PR="","",TITLE_DATE_PR),TITLE_DATE_PR_CHANGE)</f>
        <v>46140</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ПГР/01/652</v>
      </c>
      <c r="W31" s="2251"/>
      <c r="X31" s="2251"/>
      <c r="Y31" s="2251"/>
      <c r="Z31" s="2251"/>
      <c r="AA31" s="2251"/>
      <c r="AB31" s="2251"/>
      <c r="AC31" s="326"/>
      <c r="AD31" s="2251" t="str">
        <f>IF(TITLE_NUMBER_PR_CHANGE="",IF(TITLE_NUMBER_PR="","",TITLE_NUMBER_PR),TITLE_NUMBER_PR_CHANGE)</f>
        <v>ПГР/01/652</v>
      </c>
      <c r="AE31" s="2251"/>
      <c r="AF31" s="2251"/>
      <c r="AG31" s="2251"/>
      <c r="AH31" s="2251"/>
      <c r="AI31" s="2251"/>
      <c r="AJ31" s="2251"/>
      <c r="AK31" s="326"/>
      <c r="AL31" s="2251" t="str">
        <f>IF(TITLE_NUMBER_PR_CHANGE="",IF(TITLE_NUMBER_PR="","",TITLE_NUMBER_PR),TITLE_NUMBER_PR_CHANGE)</f>
        <v>ПГР/01/652</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2264" t="str">
        <f>IF(TITLE_DATE_PR_CHANGE="",IF(TITLE_DATE_PR="","",TITLE_DATE_PR),TITLE_DATE_PR_CHANGE)</f>
        <v>46140</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ПГР/01/652</v>
      </c>
      <c r="W35" s="2251"/>
      <c r="X35" s="2251"/>
      <c r="Y35" s="2251"/>
      <c r="Z35" s="2251"/>
      <c r="AA35" s="2251"/>
      <c r="AB35" s="2251"/>
      <c r="AC35" s="326"/>
      <c r="AD35" s="2251" t="str">
        <f>IF(TITLE_NUMBER_PR_CHANGE="",IF(TITLE_NUMBER_PR="","",TITLE_NUMBER_PR),TITLE_NUMBER_PR_CHANGE)</f>
        <v>ПГР/01/652</v>
      </c>
      <c r="AE35" s="2251"/>
      <c r="AF35" s="2251"/>
      <c r="AG35" s="2251"/>
      <c r="AH35" s="2251"/>
      <c r="AI35" s="2251"/>
      <c r="AJ35" s="2251"/>
      <c r="AK35" s="326"/>
      <c r="AL35" s="2251" t="str">
        <f>IF(TITLE_NUMBER_PR_CHANGE="",IF(TITLE_NUMBER_PR="","",TITLE_NUMBER_PR),TITLE_NUMBER_PR_CHANGE)</f>
        <v>ПГР/01/652</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L36" s="1635"/>
      <c r="AM36" s="1635"/>
      <c r="AN36" s="1635"/>
      <c r="AO36" s="1635"/>
      <c r="AP36" s="1635"/>
      <c r="AQ36" s="1635"/>
      <c r="AR36" s="1635"/>
      <c r="AS36" s="1642" t="s">
        <v>430</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431</v>
      </c>
      <c r="AM37" s="2252"/>
      <c r="AN37" s="2252"/>
      <c r="AO37" s="2252"/>
      <c r="AP37" s="2252"/>
      <c r="AQ37" s="2252"/>
      <c r="AR37" s="2252"/>
      <c r="AS37" s="2252"/>
      <c r="BA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312" t="s">
        <v>306</v>
      </c>
      <c r="AM38" s="2312"/>
      <c r="AN38" s="2312"/>
      <c r="AO38" s="2312"/>
      <c r="AP38" s="2312"/>
      <c r="AQ38" s="2312"/>
      <c r="AR38" s="2312"/>
      <c r="AS38" s="2312"/>
      <c r="AT38" s="2127"/>
      <c r="AU38" s="2127"/>
      <c r="BA38" s="1155"/>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280" t="s">
        <v>436</v>
      </c>
      <c r="AU39" s="2127"/>
      <c r="BA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60" t="s">
        <v>437</v>
      </c>
      <c r="AM40" s="2610" t="s">
        <v>438</v>
      </c>
      <c r="AN40" s="2262" t="s">
        <v>439</v>
      </c>
      <c r="AO40" s="2263"/>
      <c r="AP40" s="2262" t="s">
        <v>440</v>
      </c>
      <c r="AQ40" s="2269"/>
      <c r="AR40" s="2263"/>
      <c r="AS40" s="2278"/>
      <c r="AT40" s="2281"/>
      <c r="AU40" s="2127"/>
      <c r="BA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421</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61"/>
      <c r="AM41" s="2284"/>
      <c r="AN41" s="2577" t="s">
        <v>448</v>
      </c>
      <c r="AO41" s="2577" t="s">
        <v>449</v>
      </c>
      <c r="AP41" s="2577" t="s">
        <v>450</v>
      </c>
      <c r="AQ41" s="2270" t="s">
        <v>451</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256">
        <f>OFFSET(AU42,0,-1)+1</f>
        <v>6</v>
      </c>
      <c r="AV42" s="511"/>
      <c r="AW42" s="511"/>
      <c r="AX42" s="511"/>
      <c r="AY42" s="511"/>
      <c r="AZ42" s="511"/>
      <c r="BA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тепловую энергию (мощность)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404</v>
      </c>
      <c r="AW44" s="500"/>
      <c r="AX44" s="500" t="str">
        <f>IF(T44="","",T44)</f>
        <v>Территория действия тарифа</v>
      </c>
      <c r="AY44" s="500"/>
      <c r="AZ44" s="500"/>
      <c r="BA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406</v>
      </c>
      <c r="AW45" s="500"/>
      <c r="AX45" s="500" t="str">
        <f>IF(T45="","",T45)</f>
        <v>Наименование системы теплоснабжения </v>
      </c>
      <c r="AY45" s="500"/>
      <c r="AZ45" s="500"/>
      <c r="BA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408</v>
      </c>
      <c r="AW46" s="500"/>
      <c r="AX46" s="500" t="str">
        <f>IF(T46="","",T46)</f>
        <v>Источник тепловой энергии  </v>
      </c>
      <c r="AY46" s="500"/>
      <c r="AZ46" s="500"/>
      <c r="BA46" s="1155">
        <v>23</v>
      </c>
    </row>
    <row customHeight="1" ht="49.5">
      <c r="A47" s="1363" t="s">
        <v>160</v>
      </c>
      <c r="B47" s="1363" t="s">
        <v>161</v>
      </c>
      <c r="C47" s="1363" t="s">
        <v>162</v>
      </c>
      <c r="D47" s="1363" t="s">
        <v>163</v>
      </c>
      <c r="E47" s="2259"/>
      <c r="F47" s="2259"/>
      <c r="G47" s="2259"/>
      <c r="H47" s="2259"/>
      <c r="I47" s="2256" t="str">
        <f>S46&amp;".1"</f>
        <v>1.1.1.1.1</v>
      </c>
      <c r="J47" s="1363"/>
      <c r="K47" s="1363"/>
      <c r="L47" s="1364" t="s">
        <v>409</v>
      </c>
      <c r="P47" s="2257">
        <v>1</v>
      </c>
      <c r="Q47" s="1220"/>
      <c r="R47" s="356"/>
      <c r="S47" s="1224" t="str">
        <f>$I47</f>
        <v>1.1.1.1.1</v>
      </c>
      <c r="T47" s="285" t="s">
        <v>410</v>
      </c>
      <c r="U47" s="300"/>
      <c r="V47" s="2245"/>
      <c r="W47" s="2246"/>
      <c r="X47" s="2246"/>
      <c r="Y47" s="2246"/>
      <c r="Z47" s="2246"/>
      <c r="AA47" s="2246"/>
      <c r="AB47" s="2246"/>
      <c r="AC47" s="2247"/>
      <c r="AD47" s="2245" t="s">
        <v>452</v>
      </c>
      <c r="AE47" s="2246"/>
      <c r="AF47" s="2246"/>
      <c r="AG47" s="2246"/>
      <c r="AH47" s="2246"/>
      <c r="AI47" s="2246"/>
      <c r="AJ47" s="2246"/>
      <c r="AK47" s="2246"/>
      <c r="AL47" s="2245"/>
      <c r="AM47" s="2246"/>
      <c r="AN47" s="2246"/>
      <c r="AO47" s="2246"/>
      <c r="AP47" s="2246"/>
      <c r="AQ47" s="2246"/>
      <c r="AR47" s="2246"/>
      <c r="AS47" s="2247"/>
      <c r="AT47" s="2247"/>
      <c r="AU47" s="1258" t="s">
        <v>411</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4">
      <c r="A48" s="1363" t="s">
        <v>160</v>
      </c>
      <c r="B48" s="1363" t="s">
        <v>161</v>
      </c>
      <c r="C48" s="1363" t="s">
        <v>162</v>
      </c>
      <c r="D48" s="1363" t="s">
        <v>163</v>
      </c>
      <c r="E48" s="2259"/>
      <c r="F48" s="2259"/>
      <c r="G48" s="2259"/>
      <c r="H48" s="2259"/>
      <c r="I48" s="2286"/>
      <c r="J48" s="2256" t="str">
        <f>I47&amp;".1"</f>
        <v>1.1.1.1.1.1</v>
      </c>
      <c r="K48" s="1363"/>
      <c r="L48" s="1364" t="s">
        <v>412</v>
      </c>
      <c r="P48" s="2257"/>
      <c r="Q48" s="2257">
        <v>1</v>
      </c>
      <c r="R48" s="357"/>
      <c r="S48" s="1224" t="str">
        <f>$J48</f>
        <v>1.1.1.1.1.1</v>
      </c>
      <c r="T48" s="286" t="s">
        <v>413</v>
      </c>
      <c r="U48" s="300"/>
      <c r="V48" s="2245"/>
      <c r="W48" s="2246"/>
      <c r="X48" s="2246"/>
      <c r="Y48" s="2246"/>
      <c r="Z48" s="2246"/>
      <c r="AA48" s="2246"/>
      <c r="AB48" s="2246"/>
      <c r="AC48" s="2247"/>
      <c r="AD48" s="2245" t="s">
        <v>452</v>
      </c>
      <c r="AE48" s="2246"/>
      <c r="AF48" s="2246"/>
      <c r="AG48" s="2246"/>
      <c r="AH48" s="2246"/>
      <c r="AI48" s="2246"/>
      <c r="AJ48" s="2246"/>
      <c r="AK48" s="2246"/>
      <c r="AL48" s="2245"/>
      <c r="AM48" s="2246"/>
      <c r="AN48" s="2246"/>
      <c r="AO48" s="2246"/>
      <c r="AP48" s="2246"/>
      <c r="AQ48" s="2246"/>
      <c r="AR48" s="2246"/>
      <c r="AS48" s="2247"/>
      <c r="AT48" s="2247"/>
      <c r="AU48" s="1258" t="s">
        <v>414</v>
      </c>
      <c r="AW48" s="500"/>
      <c r="AX48" s="500" t="str">
        <f>IF(T48="","",T48)</f>
        <v>Группа потребителей</v>
      </c>
      <c r="AY48" s="500"/>
      <c r="AZ48" s="500"/>
      <c r="BA48" s="1155">
        <v>23</v>
      </c>
    </row>
    <row customHeight="1" ht="24">
      <c r="A49" s="1363" t="s">
        <v>160</v>
      </c>
      <c r="B49" s="1363" t="s">
        <v>161</v>
      </c>
      <c r="C49" s="1363" t="s">
        <v>162</v>
      </c>
      <c r="D49" s="1363" t="s">
        <v>163</v>
      </c>
      <c r="E49" s="2259"/>
      <c r="F49" s="2259"/>
      <c r="G49" s="2259"/>
      <c r="H49" s="2259"/>
      <c r="I49" s="2286"/>
      <c r="J49" s="2286"/>
      <c r="K49" s="2256" t="str">
        <f>J48&amp;".1"</f>
        <v>1.1.1.1.1.1.1</v>
      </c>
      <c r="L49" s="1364" t="s">
        <v>415</v>
      </c>
      <c r="P49" s="2257"/>
      <c r="Q49" s="2257"/>
      <c r="R49" s="357">
        <v>1</v>
      </c>
      <c r="S49" s="1224" t="str">
        <f>$K49</f>
        <v>1.1.1.1.1.1.1</v>
      </c>
      <c r="T49" s="1347" t="s">
        <v>453</v>
      </c>
      <c r="U49" s="300"/>
      <c r="V49" s="751"/>
      <c r="W49" s="325"/>
      <c r="X49" s="751"/>
      <c r="Y49" s="1257"/>
      <c r="Z49" s="2265"/>
      <c r="AA49" s="2107" t="s">
        <v>67</v>
      </c>
      <c r="AB49" s="2265"/>
      <c r="AC49" s="2107" t="s">
        <v>67</v>
      </c>
      <c r="AD49" s="751">
        <v>2387.5</v>
      </c>
      <c r="AE49" s="325"/>
      <c r="AF49" s="751"/>
      <c r="AG49" s="1257"/>
      <c r="AH49" s="2602">
        <v>46388.52752314815</v>
      </c>
      <c r="AI49" s="2107" t="s">
        <v>67</v>
      </c>
      <c r="AJ49" s="2287">
        <v>46752.527650462966</v>
      </c>
      <c r="AK49" s="2107" t="s">
        <v>67</v>
      </c>
      <c r="AL49" s="751">
        <v>2199.28</v>
      </c>
      <c r="AM49" s="325"/>
      <c r="AN49" s="751"/>
      <c r="AO49" s="1257"/>
      <c r="AP49" s="2602">
        <v>46753.528125</v>
      </c>
      <c r="AQ49" s="2107" t="s">
        <v>67</v>
      </c>
      <c r="AR49" s="2602">
        <v>47118.52825231481</v>
      </c>
      <c r="AS49" s="2107" t="s">
        <v>67</v>
      </c>
      <c r="AT49" s="1348"/>
      <c r="AU49" s="2253" t="s">
        <v>416</v>
      </c>
      <c r="AV49" s="511">
        <f>STRCHECKDATE(V50:AT50)</f>
      </c>
      <c r="AW49" s="500"/>
      <c r="AX49" s="500" t="str">
        <f>IF(T49="","",T49)</f>
        <v>вода</v>
      </c>
      <c r="AY49" s="500"/>
      <c r="AZ49" s="500"/>
      <c r="BA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46388.52752314815-46752.527650462966</v>
      </c>
      <c r="AH50" s="2266"/>
      <c r="AI50" s="2107"/>
      <c r="AJ50" s="2288"/>
      <c r="AK50" s="2107"/>
      <c r="AL50" s="325"/>
      <c r="AM50" s="325"/>
      <c r="AN50" s="325"/>
      <c r="AO50" s="328" t="str">
        <f>AP49&amp;"-"&amp;AR49</f>
        <v>46753.528125-47118.52825231481</v>
      </c>
      <c r="AP50" s="2309"/>
      <c r="AQ50" s="2107"/>
      <c r="AR50" s="2309"/>
      <c r="AS50" s="2107"/>
      <c r="AT50" s="1349"/>
      <c r="AU50" s="2254"/>
      <c r="AW50" s="500"/>
      <c r="AX50" s="500" t="str">
        <f>IF(T50="","",T50)</f>
        <v/>
      </c>
      <c r="AY50" s="500"/>
      <c r="AZ50" s="500"/>
      <c r="BA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2700"/>
      <c r="AM51" s="2701"/>
      <c r="AN51" s="2702"/>
      <c r="AO51" s="2703"/>
      <c r="AP51" s="2704"/>
      <c r="AQ51" s="2705"/>
      <c r="AR51" s="2706"/>
      <c r="AS51" s="2707"/>
      <c r="AT51" s="324"/>
      <c r="AU51" s="2255"/>
      <c r="AW51" s="500"/>
      <c r="AX51" s="500" t="str">
        <f>IF(T51="","",T51)</f>
        <v>Добавить вид теплоносителя (параметры теплоносителя)</v>
      </c>
      <c r="AY51" s="500"/>
      <c r="AZ51" s="500"/>
      <c r="BA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2708"/>
      <c r="AM52" s="2709"/>
      <c r="AN52" s="2710"/>
      <c r="AO52" s="2711"/>
      <c r="AP52" s="2712"/>
      <c r="AQ52" s="2713"/>
      <c r="AR52" s="2714"/>
      <c r="AS52" s="2715"/>
      <c r="AT52" s="367"/>
      <c r="AU52" s="303"/>
      <c r="AW52" s="500"/>
      <c r="AX52" s="500" t="str">
        <f>IF(T52="","",T52)</f>
        <v>Добавить группу потребителей</v>
      </c>
      <c r="AY52" s="500"/>
      <c r="AZ52" s="500"/>
      <c r="BA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2716"/>
      <c r="AM53" s="2717"/>
      <c r="AN53" s="2718"/>
      <c r="AO53" s="2719"/>
      <c r="AP53" s="2720"/>
      <c r="AQ53" s="2721"/>
      <c r="AR53" s="2722"/>
      <c r="AS53" s="2723"/>
      <c r="AT53" s="367"/>
      <c r="AU53" s="303"/>
      <c r="AW53" s="500"/>
      <c r="AX53" s="500" t="str">
        <f>IF(T53="","",T53)</f>
        <v>Добавить схему подключения</v>
      </c>
      <c r="AY53" s="500"/>
      <c r="AZ53" s="500"/>
      <c r="BA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64</v>
      </c>
    </row>
    <row customHeight="1" ht="14.699999999999998">
      <c r="O61" s="537"/>
      <c r="AL61" s="1635"/>
      <c r="AM61" s="1635"/>
      <c r="AN61" s="1635"/>
      <c r="AO61" s="1635"/>
      <c r="AP61" s="1635"/>
      <c r="AQ61" s="1635"/>
      <c r="AR61" s="1635"/>
      <c r="AS61" s="1635"/>
      <c r="BA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FD8A3-FF9E-6F28-3398-1C431D397F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ПГР/01/652</v>
      </c>
      <c r="W31" s="2251"/>
      <c r="X31" s="2251"/>
      <c r="Y31" s="2251"/>
      <c r="Z31" s="2251"/>
      <c r="AA31" s="2251"/>
      <c r="AB31" s="2251"/>
      <c r="AC31" s="326"/>
      <c r="AD31" s="2251" t="str">
        <f>IF(TITLE_NUMBER_PR_CHANGE="",IF(TITLE_NUMBER_PR="","",TITLE_NUMBER_PR),TITLE_NUMBER_PR_CHANGE)</f>
        <v>ПГР/01/652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ПГР/01/652</v>
      </c>
      <c r="W35" s="2251"/>
      <c r="X35" s="2251"/>
      <c r="Y35" s="2251"/>
      <c r="Z35" s="2251"/>
      <c r="AA35" s="2251"/>
      <c r="AB35" s="2251"/>
      <c r="AC35" s="326"/>
      <c r="AD35" s="2251" t="str">
        <f>IF(TITLE_NUMBER_PR_CHANGE="",IF(TITLE_NUMBER_PR="","",TITLE_NUMBER_PR),TITLE_NUMBER_PR_CHANGE)</f>
        <v>ПГР/01/652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454</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421</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170</v>
      </c>
      <c r="B47" s="1363" t="s">
        <v>171</v>
      </c>
      <c r="C47" s="1363" t="s">
        <v>172</v>
      </c>
      <c r="D47" s="1363" t="s">
        <v>173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170</v>
      </c>
      <c r="B48" s="1363" t="s">
        <v>171</v>
      </c>
      <c r="C48" s="1363" t="s">
        <v>172</v>
      </c>
      <c r="D48" s="1363" t="s">
        <v>173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8A0BC-8DA8-1CC3-22B8-7A45B32411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46140</v>
      </c>
      <c r="W30" s="2264"/>
      <c r="X30" s="2264"/>
      <c r="Y30" s="2264"/>
      <c r="Z30" s="2264"/>
      <c r="AA30" s="2264"/>
      <c r="AB30" s="2264"/>
      <c r="AC30" s="1635"/>
      <c r="AD30" s="2264" t="str">
        <f>IF(TITLE_DATE_PR_CHANGE="",IF(TITLE_DATE_PR="","",TITLE_DATE_PR),TITLE_DATE_PR_CHANGE)</f>
        <v>46140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ПГР/01/652</v>
      </c>
      <c r="W31" s="2251"/>
      <c r="X31" s="2251"/>
      <c r="Y31" s="2251"/>
      <c r="Z31" s="2251"/>
      <c r="AA31" s="2251"/>
      <c r="AB31" s="2251"/>
      <c r="AC31" s="1635"/>
      <c r="AD31" s="2251" t="str">
        <f>IF(TITLE_NUMBER_PR_CHANGE="",IF(TITLE_NUMBER_PR="","",TITLE_NUMBER_PR),TITLE_NUMBER_PR_CHANGE)</f>
        <v>ПГР/01/652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46140</v>
      </c>
      <c r="W34" s="2264"/>
      <c r="X34" s="2264"/>
      <c r="Y34" s="2264"/>
      <c r="Z34" s="2264"/>
      <c r="AA34" s="2264"/>
      <c r="AB34" s="2264"/>
      <c r="AC34" s="1635"/>
      <c r="AD34" s="2264" t="str">
        <f>IF(TITLE_DATE_PR_CHANGE="",IF(TITLE_DATE_PR="","",TITLE_DATE_PR),TITLE_DATE_PR_CHANGE)</f>
        <v>46140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ПГР/01/652</v>
      </c>
      <c r="W35" s="2251"/>
      <c r="X35" s="2251"/>
      <c r="Y35" s="2251"/>
      <c r="Z35" s="2251"/>
      <c r="AA35" s="2251"/>
      <c r="AB35" s="2251"/>
      <c r="AC35" s="1635"/>
      <c r="AD35" s="2251" t="str">
        <f>IF(TITLE_NUMBER_PR_CHANGE="",IF(TITLE_NUMBER_PR="","",TITLE_NUMBER_PR),TITLE_NUMBER_PR_CHANGE)</f>
        <v>ПГР/01/652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454</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421</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7795F-CB05-ABA8-B39F-43A73A4A78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46140</v>
      </c>
      <c r="W30" s="2264"/>
      <c r="X30" s="2264"/>
      <c r="Y30" s="2264"/>
      <c r="Z30" s="2264"/>
      <c r="AA30" s="2264"/>
      <c r="AB30" s="2264"/>
      <c r="AC30" s="1635"/>
      <c r="AD30" s="2264" t="str">
        <f>IF(TITLE_DATE_PR_CHANGE="",IF(TITLE_DATE_PR="","",TITLE_DATE_PR),TITLE_DATE_PR_CHANGE)</f>
        <v>46140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ПГР/01/652</v>
      </c>
      <c r="W31" s="2251"/>
      <c r="X31" s="2251"/>
      <c r="Y31" s="2251"/>
      <c r="Z31" s="2251"/>
      <c r="AA31" s="2251"/>
      <c r="AB31" s="2251"/>
      <c r="AC31" s="1635"/>
      <c r="AD31" s="2251" t="str">
        <f>IF(TITLE_NUMBER_PR_CHANGE="",IF(TITLE_NUMBER_PR="","",TITLE_NUMBER_PR),TITLE_NUMBER_PR_CHANGE)</f>
        <v>ПГР/01/652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46140</v>
      </c>
      <c r="W34" s="2264"/>
      <c r="X34" s="2264"/>
      <c r="Y34" s="2264"/>
      <c r="Z34" s="2264"/>
      <c r="AA34" s="2264"/>
      <c r="AB34" s="2264"/>
      <c r="AC34" s="1635"/>
      <c r="AD34" s="2264" t="str">
        <f>IF(TITLE_DATE_PR_CHANGE="",IF(TITLE_DATE_PR="","",TITLE_DATE_PR),TITLE_DATE_PR_CHANGE)</f>
        <v>46140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ПГР/01/652</v>
      </c>
      <c r="W35" s="2251"/>
      <c r="X35" s="2251"/>
      <c r="Y35" s="2251"/>
      <c r="Z35" s="2251"/>
      <c r="AA35" s="2251"/>
      <c r="AB35" s="2251"/>
      <c r="AC35" s="1635"/>
      <c r="AD35" s="2251" t="str">
        <f>IF(TITLE_NUMBER_PR_CHANGE="",IF(TITLE_NUMBER_PR="","",TITLE_NUMBER_PR),TITLE_NUMBER_PR_CHANGE)</f>
        <v>ПГР/01/652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454</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421</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F1E56-0591-920F-95A8-AED4E0F2BF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ПГР/01/652</v>
      </c>
      <c r="W31" s="2251"/>
      <c r="X31" s="2251"/>
      <c r="Y31" s="2251"/>
      <c r="Z31" s="2251"/>
      <c r="AA31" s="2251"/>
      <c r="AB31" s="2251"/>
      <c r="AC31" s="326"/>
      <c r="AD31" s="2251" t="str">
        <f>IF(TITLE_NUMBER_PR_CHANGE="",IF(TITLE_NUMBER_PR="","",TITLE_NUMBER_PR),TITLE_NUMBER_PR_CHANGE)</f>
        <v>ПГР/01/652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ПГР/01/652</v>
      </c>
      <c r="W35" s="2251"/>
      <c r="X35" s="2251"/>
      <c r="Y35" s="2251"/>
      <c r="Z35" s="2251"/>
      <c r="AA35" s="2251"/>
      <c r="AB35" s="2251"/>
      <c r="AC35" s="326"/>
      <c r="AD35" s="2251" t="str">
        <f>IF(TITLE_NUMBER_PR_CHANGE="",IF(TITLE_NUMBER_PR="","",TITLE_NUMBER_PR),TITLE_NUMBER_PR_CHANGE)</f>
        <v>ПГР/01/652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421</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663D1-8359-DB68-2C08-AF2FFA827A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ПГР/01/652</v>
      </c>
      <c r="W31" s="2251"/>
      <c r="X31" s="2251"/>
      <c r="Y31" s="2251"/>
      <c r="Z31" s="2251"/>
      <c r="AA31" s="2251"/>
      <c r="AB31" s="2251"/>
      <c r="AC31" s="326"/>
      <c r="AD31" s="2251" t="str">
        <f>IF(TITLE_NUMBER_PR_CHANGE="",IF(TITLE_NUMBER_PR="","",TITLE_NUMBER_PR),TITLE_NUMBER_PR_CHANGE)</f>
        <v>ПГР/01/652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ПГР/01/652</v>
      </c>
      <c r="W35" s="2251"/>
      <c r="X35" s="2251"/>
      <c r="Y35" s="2251"/>
      <c r="Z35" s="2251"/>
      <c r="AA35" s="2251"/>
      <c r="AB35" s="2251"/>
      <c r="AC35" s="326"/>
      <c r="AD35" s="2251" t="str">
        <f>IF(TITLE_NUMBER_PR_CHANGE="",IF(TITLE_NUMBER_PR="","",TITLE_NUMBER_PR),TITLE_NUMBER_PR_CHANGE)</f>
        <v>ПГР/01/652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455</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421</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456</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FC8FC-EA78-C3C8-8B0B-B82C89FDC2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ПГР/01/652</v>
      </c>
      <c r="W31" s="2251"/>
      <c r="X31" s="2251"/>
      <c r="Y31" s="2251"/>
      <c r="Z31" s="2251"/>
      <c r="AA31" s="2251"/>
      <c r="AB31" s="2251"/>
      <c r="AC31" s="326"/>
      <c r="AD31" s="2251" t="str">
        <f>IF(TITLE_NUMBER_PR_CHANGE="",IF(TITLE_NUMBER_PR="","",TITLE_NUMBER_PR),TITLE_NUMBER_PR_CHANGE)</f>
        <v>ПГР/01/652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ПГР/01/652</v>
      </c>
      <c r="W35" s="2251"/>
      <c r="X35" s="2251"/>
      <c r="Y35" s="2251"/>
      <c r="Z35" s="2251"/>
      <c r="AA35" s="2251"/>
      <c r="AB35" s="2251"/>
      <c r="AC35" s="326"/>
      <c r="AD35" s="2251" t="str">
        <f>IF(TITLE_NUMBER_PR_CHANGE="",IF(TITLE_NUMBER_PR="","",TITLE_NUMBER_PR),TITLE_NUMBER_PR_CHANGE)</f>
        <v>ПГР/01/652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455</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421</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456</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267F8-1F68-84D5-2386-A28635524A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ПГР/01/652</v>
      </c>
      <c r="W31" s="2251"/>
      <c r="X31" s="2251"/>
      <c r="Y31" s="2251"/>
      <c r="Z31" s="2251"/>
      <c r="AA31" s="2251"/>
      <c r="AB31" s="2251"/>
      <c r="AC31" s="326"/>
      <c r="AD31" s="2251" t="str">
        <f>IF(TITLE_NUMBER_PR_CHANGE="",IF(TITLE_NUMBER_PR="","",TITLE_NUMBER_PR),TITLE_NUMBER_PR_CHANGE)</f>
        <v>ПГР/01/652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ПГР/01/652</v>
      </c>
      <c r="W35" s="2251"/>
      <c r="X35" s="2251"/>
      <c r="Y35" s="2251"/>
      <c r="Z35" s="2251"/>
      <c r="AA35" s="2251"/>
      <c r="AB35" s="2251"/>
      <c r="AC35" s="326"/>
      <c r="AD35" s="2251" t="str">
        <f>IF(TITLE_NUMBER_PR_CHANGE="",IF(TITLE_NUMBER_PR="","",TITLE_NUMBER_PR),TITLE_NUMBER_PR_CHANGE)</f>
        <v>ПГР/01/652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455</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421</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456</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D4028-5CF6-EE58-F569-28CF1AD147E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46140</v>
      </c>
      <c r="Y34" s="2264"/>
      <c r="Z34" s="2264"/>
      <c r="AA34" s="2264"/>
      <c r="AB34" s="2264"/>
      <c r="AC34" s="2264"/>
      <c r="AD34" s="2264"/>
      <c r="AE34" s="2264"/>
      <c r="AF34" s="326"/>
      <c r="AG34" s="2264" t="str">
        <f>IF(TITLE_DATE_PR_CHANGE="",IF(TITLE_DATE_PR="","",TITLE_DATE_PR),TITLE_DATE_PR_CHANGE)</f>
        <v>46140</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ПГР/01/652</v>
      </c>
      <c r="Y35" s="2251"/>
      <c r="Z35" s="2251"/>
      <c r="AA35" s="2251"/>
      <c r="AB35" s="2251"/>
      <c r="AC35" s="2251"/>
      <c r="AD35" s="2251"/>
      <c r="AE35" s="2251"/>
      <c r="AF35" s="326"/>
      <c r="AG35" s="2251" t="str">
        <f>IF(TITLE_NUMBER_PR_CHANGE="",IF(TITLE_NUMBER_PR="","",TITLE_NUMBER_PR),TITLE_NUMBER_PR_CHANGE)</f>
        <v>ПГР/01/652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46140</v>
      </c>
      <c r="Y38" s="2264"/>
      <c r="Z38" s="2264"/>
      <c r="AA38" s="2264"/>
      <c r="AB38" s="2264"/>
      <c r="AC38" s="2264"/>
      <c r="AD38" s="2264"/>
      <c r="AE38" s="2264"/>
      <c r="AF38" s="326"/>
      <c r="AG38" s="2264" t="str">
        <f>IF(TITLE_DATE_PR_CHANGE="",IF(TITLE_DATE_PR="","",TITLE_DATE_PR),TITLE_DATE_PR_CHANGE)</f>
        <v>46140</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ПГР/01/652</v>
      </c>
      <c r="Y39" s="2251"/>
      <c r="Z39" s="2251"/>
      <c r="AA39" s="2251"/>
      <c r="AB39" s="2251"/>
      <c r="AC39" s="2251"/>
      <c r="AD39" s="2251"/>
      <c r="AE39" s="2251"/>
      <c r="AF39" s="326"/>
      <c r="AG39" s="2251" t="str">
        <f>IF(TITLE_NUMBER_PR_CHANGE="",IF(TITLE_NUMBER_PR="","",TITLE_NUMBER_PR),TITLE_NUMBER_PR_CHANGE)</f>
        <v>ПГР/01/652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89</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460</v>
      </c>
      <c r="Y44" s="2312" t="s">
        <v>461</v>
      </c>
      <c r="Z44" s="2312"/>
      <c r="AA44" s="2312"/>
      <c r="AB44" s="2312"/>
      <c r="AC44" s="2294" t="s">
        <v>440</v>
      </c>
      <c r="AD44" s="2611"/>
      <c r="AE44" s="2314"/>
      <c r="AF44" s="2278"/>
      <c r="AG44" s="2294" t="s">
        <v>460</v>
      </c>
      <c r="AH44" s="2312" t="s">
        <v>461</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462</v>
      </c>
      <c r="Z45" s="2270" t="s">
        <v>463</v>
      </c>
      <c r="AA45" s="2320"/>
      <c r="AB45" s="2271"/>
      <c r="AC45" s="2295"/>
      <c r="AD45" s="2612"/>
      <c r="AE45" s="2316"/>
      <c r="AF45" s="2278"/>
      <c r="AG45" s="2325"/>
      <c r="AH45" s="2317" t="s">
        <v>462</v>
      </c>
      <c r="AI45" s="2270" t="s">
        <v>463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464</v>
      </c>
      <c r="AA46" s="2270" t="s">
        <v>465</v>
      </c>
      <c r="AB46" s="2271"/>
      <c r="AC46" s="2317" t="s">
        <v>450</v>
      </c>
      <c r="AD46" s="2321" t="s">
        <v>451</v>
      </c>
      <c r="AE46" s="2322"/>
      <c r="AF46" s="2278"/>
      <c r="AG46" s="2325"/>
      <c r="AH46" s="2318"/>
      <c r="AI46" s="2317" t="s">
        <v>464</v>
      </c>
      <c r="AJ46" s="2270" t="s">
        <v>465</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466</v>
      </c>
      <c r="M47" s="1310" t="s">
        <v>421</v>
      </c>
      <c r="R47" s="376"/>
      <c r="S47" s="376"/>
      <c r="T47" s="376"/>
      <c r="U47" s="2273"/>
      <c r="V47" s="2209"/>
      <c r="W47" s="302"/>
      <c r="X47" s="2295"/>
      <c r="Y47" s="2319"/>
      <c r="Z47" s="2319"/>
      <c r="AA47" s="1222" t="s">
        <v>467</v>
      </c>
      <c r="AB47" s="1222" t="s">
        <v>468</v>
      </c>
      <c r="AC47" s="2319"/>
      <c r="AD47" s="2323"/>
      <c r="AE47" s="2324"/>
      <c r="AF47" s="2279"/>
      <c r="AG47" s="2295"/>
      <c r="AH47" s="2319"/>
      <c r="AI47" s="2319"/>
      <c r="AJ47" s="1222" t="s">
        <v>467</v>
      </c>
      <c r="AK47" s="1222" t="s">
        <v>468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457</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458</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459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164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165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166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D6EF88-8EC7-ED98-E858-7046EBCD4005}" mc:Ignorable="x14ac xr xr2 xr3">
  <sheetPr>
    <tabColor rgb="FFCCCCFF"/>
  </sheetPr>
  <dimension ref="A1:Q79"/>
  <sheetViews>
    <sheetView topLeftCell="C22"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45292.524050925924</v>
      </c>
      <c r="G11" s="77"/>
      <c r="H11" s="773" t="s">
        <v>22</v>
      </c>
      <c r="J11" s="876" t="s">
        <v>23</v>
      </c>
      <c r="Q11" s="74">
        <v>0</v>
      </c>
    </row>
    <row customHeight="1" ht="22.5">
      <c r="A12" s="2098"/>
      <c r="D12" s="75"/>
      <c r="E12" s="1165" t="s">
        <v>24</v>
      </c>
      <c r="F12" s="1732">
        <v>47118.52416666667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46163.52457175926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46388.52462962963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46140</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D6B7634-E7A2-32C8-1628-8BE3BFEEA178}"/>
    <hyperlink ref="H17" location="Титульный!H9" display="Как заполнить?" tooltip="Помощь по работе с полями отчётной формы" xr:uid="{062AC238-C168-F3E8-25C8-1D4DEBC262C5}"/>
    <hyperlink ref="H39" location="Титульный!H9" display="Как заполнить?" tooltip="Помощь по работе с полями отчётной формы" xr:uid="{773A1AEA-58D8-EF28-0D38-BBA6CE249EFA}"/>
    <hyperlink ref="H62" location="Титульный!H9" display="Как заполнить?" tooltip="Помощь по работе с полями отчётной формы" xr:uid="{8209E37C-F448-D129-18B8-0694FB225F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DA0B8-950A-DCA7-C094-377FBCAD6AE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474</v>
      </c>
      <c r="AE23" s="1507" t="s">
        <v>475</v>
      </c>
      <c r="AF23" s="1507" t="s">
        <v>474</v>
      </c>
      <c r="AI23" s="1507" t="s">
        <v>476</v>
      </c>
      <c r="AJ23" s="1507" t="s">
        <v>474</v>
      </c>
      <c r="AM23" s="1507" t="s">
        <v>477</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46140</v>
      </c>
      <c r="W31" s="2264"/>
      <c r="X31" s="2264"/>
      <c r="Y31" s="2264"/>
      <c r="Z31" s="2264"/>
      <c r="AA31" s="326"/>
      <c r="AB31" s="2264" t="str">
        <f>IF(TITLE_DATE_PR_CHANGE="",IF(TITLE_DATE_PR="","",TITLE_DATE_PR),TITLE_DATE_PR_CHANGE)</f>
        <v>46140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ПГР/01/652</v>
      </c>
      <c r="W32" s="2251"/>
      <c r="X32" s="2251"/>
      <c r="Y32" s="2251"/>
      <c r="Z32" s="2251"/>
      <c r="AA32" s="326"/>
      <c r="AB32" s="2251" t="str">
        <f>IF(TITLE_NUMBER_PR_CHANGE="",IF(TITLE_NUMBER_PR="","",TITLE_NUMBER_PR),TITLE_NUMBER_PR_CHANGE)</f>
        <v>ПГР/01/652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46140</v>
      </c>
      <c r="W35" s="2264"/>
      <c r="X35" s="2264"/>
      <c r="Y35" s="2264"/>
      <c r="Z35" s="2264"/>
      <c r="AA35" s="326"/>
      <c r="AB35" s="2264" t="str">
        <f>IF(TITLE_DATE_PR_CHANGE="",IF(TITLE_DATE_PR="","",TITLE_DATE_PR),TITLE_DATE_PR_CHANGE)</f>
        <v>46140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ПГР/01/652</v>
      </c>
      <c r="W36" s="2251"/>
      <c r="X36" s="2251"/>
      <c r="Y36" s="2251"/>
      <c r="Z36" s="2251"/>
      <c r="AA36" s="326"/>
      <c r="AB36" s="2251" t="str">
        <f>IF(TITLE_NUMBER_PR_CHANGE="",IF(TITLE_NUMBER_PR="","",TITLE_NUMBER_PR),TITLE_NUMBER_PR_CHANGE)</f>
        <v>ПГР/01/652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89</v>
      </c>
      <c r="T40" s="2209" t="s">
        <v>478</v>
      </c>
      <c r="U40" s="301"/>
      <c r="V40" s="2275"/>
      <c r="W40" s="2275"/>
      <c r="X40" s="2275"/>
      <c r="Y40" s="2275"/>
      <c r="Z40" s="2276"/>
      <c r="AA40" s="2336" t="s">
        <v>434</v>
      </c>
      <c r="AB40" s="2328" t="s">
        <v>479</v>
      </c>
      <c r="AC40" s="2291"/>
      <c r="AD40" s="2291"/>
      <c r="AE40" s="2329"/>
      <c r="AF40" s="2291" t="s">
        <v>480</v>
      </c>
      <c r="AG40" s="2291"/>
      <c r="AH40" s="2291"/>
      <c r="AI40" s="2329"/>
      <c r="AJ40" s="2328" t="s">
        <v>481</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482</v>
      </c>
      <c r="W41" s="2127"/>
      <c r="X41" s="2294" t="s">
        <v>440</v>
      </c>
      <c r="Y41" s="2313"/>
      <c r="Z41" s="2314"/>
      <c r="AA41" s="2337"/>
      <c r="AB41" s="2330"/>
      <c r="AC41" s="2331"/>
      <c r="AD41" s="2331"/>
      <c r="AE41" s="2332"/>
      <c r="AF41" s="2331"/>
      <c r="AG41" s="2331"/>
      <c r="AH41" s="2331"/>
      <c r="AI41" s="2332"/>
      <c r="AJ41" s="2330"/>
      <c r="AK41" s="2331"/>
      <c r="AL41" s="2331"/>
      <c r="AM41" s="2331"/>
      <c r="AN41" s="2127" t="s">
        <v>482</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421</v>
      </c>
      <c r="Q43" s="291"/>
      <c r="R43" s="376"/>
      <c r="S43" s="2273"/>
      <c r="T43" s="2209"/>
      <c r="U43" s="302"/>
      <c r="V43" s="1330" t="s">
        <v>483</v>
      </c>
      <c r="W43" s="1330" t="s">
        <v>484</v>
      </c>
      <c r="X43" s="1338" t="s">
        <v>450</v>
      </c>
      <c r="Y43" s="2270" t="s">
        <v>451</v>
      </c>
      <c r="Z43" s="2271"/>
      <c r="AA43" s="2338"/>
      <c r="AB43" s="2333"/>
      <c r="AC43" s="2334"/>
      <c r="AD43" s="2334"/>
      <c r="AE43" s="2335"/>
      <c r="AF43" s="2334"/>
      <c r="AG43" s="2334"/>
      <c r="AH43" s="2334"/>
      <c r="AI43" s="2335"/>
      <c r="AJ43" s="2333"/>
      <c r="AK43" s="2334"/>
      <c r="AL43" s="2334"/>
      <c r="AM43" s="2335"/>
      <c r="AN43" s="1860" t="s">
        <v>483</v>
      </c>
      <c r="AO43" s="1860" t="s">
        <v>484</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485</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470</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164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165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166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166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4CFAB-2DA9-4888-278E-2ECB781DEF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326"/>
      <c r="AC29" s="2251" t="str">
        <f>IF(TITLE_NUMBER_PR_CHANGE="",IF(TITLE_NUMBER_PR="","",TITLE_NUMBER_PR),TITLE_NUMBER_PR_CHANGE)</f>
        <v>ПГР/01/652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326"/>
      <c r="AC33" s="2251" t="str">
        <f>IF(TITLE_NUMBER_PR_CHANGE="",IF(TITLE_NUMBER_PR="","",TITLE_NUMBER_PR),TITLE_NUMBER_PR_CHANGE)</f>
        <v>ПГР/01/652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494</v>
      </c>
      <c r="W38" s="2262" t="s">
        <v>439</v>
      </c>
      <c r="X38" s="2263"/>
      <c r="Y38" s="2262" t="s">
        <v>440</v>
      </c>
      <c r="Z38" s="2269"/>
      <c r="AA38" s="2263"/>
      <c r="AB38" s="2278"/>
      <c r="AC38" s="1352" t="s">
        <v>494</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495</v>
      </c>
      <c r="J39" s="1364" t="s">
        <v>446</v>
      </c>
      <c r="K39" s="1364" t="s">
        <v>496</v>
      </c>
      <c r="L39" s="1364" t="s">
        <v>421</v>
      </c>
      <c r="Q39" s="376"/>
      <c r="R39" s="376"/>
      <c r="S39" s="2273"/>
      <c r="T39" s="2209"/>
      <c r="U39" s="302"/>
      <c r="V39" s="1352" t="s">
        <v>497</v>
      </c>
      <c r="W39" s="1222" t="s">
        <v>498</v>
      </c>
      <c r="X39" s="1222" t="s">
        <v>499</v>
      </c>
      <c r="Y39" s="1357" t="s">
        <v>450</v>
      </c>
      <c r="Z39" s="2270" t="s">
        <v>451</v>
      </c>
      <c r="AA39" s="2271"/>
      <c r="AB39" s="2279"/>
      <c r="AC39" s="1352" t="s">
        <v>497</v>
      </c>
      <c r="AD39" s="1222" t="s">
        <v>498</v>
      </c>
      <c r="AE39" s="1222" t="s">
        <v>499</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500</v>
      </c>
      <c r="E44" s="2259"/>
      <c r="F44" s="2259"/>
      <c r="G44" s="2259"/>
      <c r="H44" s="2259"/>
      <c r="I44" s="2256" t="str">
        <f>S43&amp;".1"</f>
        <v>...1</v>
      </c>
      <c r="J44" s="1363"/>
      <c r="K44" s="1363"/>
      <c r="L44" s="1364"/>
      <c r="P44" s="2257">
        <v>1</v>
      </c>
      <c r="Q44" s="1354"/>
      <c r="R44" s="356"/>
      <c r="S44" s="1358"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500</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232</v>
      </c>
      <c r="B46" s="1363" t="s">
        <v>233</v>
      </c>
      <c r="C46" s="1363" t="s">
        <v>234</v>
      </c>
      <c r="D46" s="1363" t="s">
        <v>500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500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500</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500</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500</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4EF08-9838-5F58-8A48-E6F19A79F3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326"/>
      <c r="AC29" s="2251" t="str">
        <f>IF(TITLE_NUMBER_PR_CHANGE="",IF(TITLE_NUMBER_PR="","",TITLE_NUMBER_PR),TITLE_NUMBER_PR_CHANGE)</f>
        <v>ПГР/01/652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326"/>
      <c r="AC33" s="2251" t="str">
        <f>IF(TITLE_NUMBER_PR_CHANGE="",IF(TITLE_NUMBER_PR="","",TITLE_NUMBER_PR),TITLE_NUMBER_PR_CHANGE)</f>
        <v>ПГР/01/652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494</v>
      </c>
      <c r="W38" s="2262" t="s">
        <v>439</v>
      </c>
      <c r="X38" s="2263"/>
      <c r="Y38" s="2262" t="s">
        <v>440</v>
      </c>
      <c r="Z38" s="2269"/>
      <c r="AA38" s="2263"/>
      <c r="AB38" s="2278"/>
      <c r="AC38" s="1452" t="s">
        <v>494</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495</v>
      </c>
      <c r="J39" s="1364" t="s">
        <v>446</v>
      </c>
      <c r="K39" s="1364" t="s">
        <v>496</v>
      </c>
      <c r="L39" s="1364" t="s">
        <v>421</v>
      </c>
      <c r="Q39" s="376"/>
      <c r="R39" s="376"/>
      <c r="S39" s="2273"/>
      <c r="T39" s="2209"/>
      <c r="U39" s="302"/>
      <c r="V39" s="1452" t="s">
        <v>497</v>
      </c>
      <c r="W39" s="1222" t="s">
        <v>498</v>
      </c>
      <c r="X39" s="1222" t="s">
        <v>499</v>
      </c>
      <c r="Y39" s="1455" t="s">
        <v>450</v>
      </c>
      <c r="Z39" s="2270" t="s">
        <v>451</v>
      </c>
      <c r="AA39" s="2271"/>
      <c r="AB39" s="2279"/>
      <c r="AC39" s="1452" t="s">
        <v>497</v>
      </c>
      <c r="AD39" s="1222" t="s">
        <v>498</v>
      </c>
      <c r="AE39" s="1222" t="s">
        <v>499</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501</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237</v>
      </c>
      <c r="B46" s="1363" t="s">
        <v>238</v>
      </c>
      <c r="C46" s="1363" t="s">
        <v>239</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501</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501</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11E98-5BBE-2AD8-6448-AC66EF97FC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326"/>
      <c r="AC29" s="2251" t="str">
        <f>IF(TITLE_NUMBER_PR_CHANGE="",IF(TITLE_NUMBER_PR="","",TITLE_NUMBER_PR),TITLE_NUMBER_PR_CHANGE)</f>
        <v>ПГР/01/652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326"/>
      <c r="AC33" s="2251" t="str">
        <f>IF(TITLE_NUMBER_PR_CHANGE="",IF(TITLE_NUMBER_PR="","",TITLE_NUMBER_PR),TITLE_NUMBER_PR_CHANGE)</f>
        <v>ПГР/01/652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494</v>
      </c>
      <c r="W38" s="2262" t="s">
        <v>439</v>
      </c>
      <c r="X38" s="2263"/>
      <c r="Y38" s="2262" t="s">
        <v>440</v>
      </c>
      <c r="Z38" s="2269"/>
      <c r="AA38" s="2263"/>
      <c r="AB38" s="2278"/>
      <c r="AC38" s="1452" t="s">
        <v>494</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495</v>
      </c>
      <c r="J39" s="1364" t="s">
        <v>446</v>
      </c>
      <c r="K39" s="1364" t="s">
        <v>496</v>
      </c>
      <c r="L39" s="1364" t="s">
        <v>421</v>
      </c>
      <c r="Q39" s="376"/>
      <c r="R39" s="376"/>
      <c r="S39" s="2273"/>
      <c r="T39" s="2209"/>
      <c r="U39" s="302"/>
      <c r="V39" s="1452" t="s">
        <v>497</v>
      </c>
      <c r="W39" s="1222" t="s">
        <v>498</v>
      </c>
      <c r="X39" s="1222" t="s">
        <v>499</v>
      </c>
      <c r="Y39" s="1455" t="s">
        <v>450</v>
      </c>
      <c r="Z39" s="2270" t="s">
        <v>451</v>
      </c>
      <c r="AA39" s="2271"/>
      <c r="AB39" s="2279"/>
      <c r="AC39" s="1452" t="s">
        <v>497</v>
      </c>
      <c r="AD39" s="1222" t="s">
        <v>498</v>
      </c>
      <c r="AE39" s="1222" t="s">
        <v>499</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502</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242</v>
      </c>
      <c r="B46" s="1363" t="s">
        <v>243</v>
      </c>
      <c r="C46" s="1363" t="s">
        <v>244</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502</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502</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CF7FE-731B-9335-B1F8-DB4029B303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326"/>
      <c r="AC29" s="2251" t="str">
        <f>IF(TITLE_NUMBER_PR_CHANGE="",IF(TITLE_NUMBER_PR="","",TITLE_NUMBER_PR),TITLE_NUMBER_PR_CHANGE)</f>
        <v>ПГР/01/652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326"/>
      <c r="AC33" s="2251" t="str">
        <f>IF(TITLE_NUMBER_PR_CHANGE="",IF(TITLE_NUMBER_PR="","",TITLE_NUMBER_PR),TITLE_NUMBER_PR_CHANGE)</f>
        <v>ПГР/01/652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494</v>
      </c>
      <c r="W38" s="2262" t="s">
        <v>439</v>
      </c>
      <c r="X38" s="2263"/>
      <c r="Y38" s="2262" t="s">
        <v>440</v>
      </c>
      <c r="Z38" s="2269"/>
      <c r="AA38" s="2263"/>
      <c r="AB38" s="2278"/>
      <c r="AC38" s="1452" t="s">
        <v>494</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495</v>
      </c>
      <c r="J39" s="1364" t="s">
        <v>446</v>
      </c>
      <c r="K39" s="1364" t="s">
        <v>496</v>
      </c>
      <c r="L39" s="1364" t="s">
        <v>421</v>
      </c>
      <c r="Q39" s="376"/>
      <c r="R39" s="376"/>
      <c r="S39" s="2273"/>
      <c r="T39" s="2209"/>
      <c r="U39" s="302"/>
      <c r="V39" s="1452" t="s">
        <v>497</v>
      </c>
      <c r="W39" s="1222" t="s">
        <v>498</v>
      </c>
      <c r="X39" s="1222" t="s">
        <v>499</v>
      </c>
      <c r="Y39" s="1455" t="s">
        <v>450</v>
      </c>
      <c r="Z39" s="2270" t="s">
        <v>451</v>
      </c>
      <c r="AA39" s="2271"/>
      <c r="AB39" s="2279"/>
      <c r="AC39" s="1452" t="s">
        <v>497</v>
      </c>
      <c r="AD39" s="1222" t="s">
        <v>498</v>
      </c>
      <c r="AE39" s="1222" t="s">
        <v>499</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503</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503</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247</v>
      </c>
      <c r="B46" s="1363" t="s">
        <v>248</v>
      </c>
      <c r="C46" s="1363" t="s">
        <v>249</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503</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503</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503</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24D08-8068-9952-2668-267B475D5C3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475</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46140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ПГР/01/652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46140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ПГР/01/652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89</v>
      </c>
      <c r="T37" s="2209" t="s">
        <v>504</v>
      </c>
      <c r="U37" s="337"/>
      <c r="V37" s="2275"/>
      <c r="W37" s="2275"/>
      <c r="X37" s="2275"/>
      <c r="Y37" s="2275"/>
      <c r="Z37" s="2275"/>
      <c r="AA37" s="2209" t="s">
        <v>434</v>
      </c>
      <c r="AB37" s="2208" t="s">
        <v>505</v>
      </c>
      <c r="AC37" s="2208" t="s">
        <v>479</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482</v>
      </c>
      <c r="W38" s="2127"/>
      <c r="X38" s="2294" t="s">
        <v>440</v>
      </c>
      <c r="Y38" s="2313"/>
      <c r="Z38" s="2313"/>
      <c r="AA38" s="2209"/>
      <c r="AB38" s="2208"/>
      <c r="AC38" s="2208"/>
      <c r="AD38" s="2103" t="s">
        <v>482</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421</v>
      </c>
      <c r="Q40" s="291"/>
      <c r="R40" s="376"/>
      <c r="S40" s="2273"/>
      <c r="T40" s="2209"/>
      <c r="U40" s="302"/>
      <c r="V40" s="1950" t="s">
        <v>483</v>
      </c>
      <c r="W40" s="1950" t="s">
        <v>484</v>
      </c>
      <c r="X40" s="1938" t="s">
        <v>450</v>
      </c>
      <c r="Y40" s="2270" t="s">
        <v>451</v>
      </c>
      <c r="Z40" s="2320"/>
      <c r="AA40" s="2209"/>
      <c r="AB40" s="2208"/>
      <c r="AC40" s="2208"/>
      <c r="AD40" s="1968" t="s">
        <v>483</v>
      </c>
      <c r="AE40" s="1959" t="s">
        <v>484</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485</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164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166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166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3A65D-A672-F64C-84A8-CCE2454F3D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46140</v>
      </c>
      <c r="W32" s="2264"/>
      <c r="X32" s="2264"/>
      <c r="Y32" s="2264"/>
      <c r="Z32" s="2264"/>
      <c r="AA32" s="2264"/>
      <c r="AB32" s="2264"/>
      <c r="AC32" s="326"/>
      <c r="AD32" s="2264" t="str">
        <f>IF(TITLE_DATE_PR_CHANGE="",IF(TITLE_DATE_PR="","",TITLE_DATE_PR),TITLE_DATE_PR_CHANGE)</f>
        <v>46140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ПГР/01/652</v>
      </c>
      <c r="W33" s="2251"/>
      <c r="X33" s="2251"/>
      <c r="Y33" s="2251"/>
      <c r="Z33" s="2251"/>
      <c r="AA33" s="2251"/>
      <c r="AB33" s="2251"/>
      <c r="AC33" s="326"/>
      <c r="AD33" s="2251" t="str">
        <f>IF(TITLE_NUMBER_PR_CHANGE="",IF(TITLE_NUMBER_PR="","",TITLE_NUMBER_PR),TITLE_NUMBER_PR_CHANGE)</f>
        <v>ПГР/01/652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46140</v>
      </c>
      <c r="W36" s="2264"/>
      <c r="X36" s="2264"/>
      <c r="Y36" s="2264"/>
      <c r="Z36" s="2264"/>
      <c r="AA36" s="2264"/>
      <c r="AB36" s="2264"/>
      <c r="AC36" s="326"/>
      <c r="AD36" s="2264" t="str">
        <f>IF(TITLE_DATE_PR_CHANGE="",IF(TITLE_DATE_PR="","",TITLE_DATE_PR),TITLE_DATE_PR_CHANGE)</f>
        <v>46140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ПГР/01/652</v>
      </c>
      <c r="W37" s="2251"/>
      <c r="X37" s="2251"/>
      <c r="Y37" s="2251"/>
      <c r="Z37" s="2251"/>
      <c r="AA37" s="2251"/>
      <c r="AB37" s="2251"/>
      <c r="AC37" s="326"/>
      <c r="AD37" s="2251" t="str">
        <f>IF(TITLE_NUMBER_PR_CHANGE="",IF(TITLE_NUMBER_PR="","",TITLE_NUMBER_PR),TITLE_NUMBER_PR_CHANGE)</f>
        <v>ПГР/01/652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512</v>
      </c>
      <c r="U41" s="301"/>
      <c r="V41" s="2274" t="s">
        <v>433</v>
      </c>
      <c r="W41" s="2275"/>
      <c r="X41" s="2275"/>
      <c r="Y41" s="2275"/>
      <c r="Z41" s="2275"/>
      <c r="AA41" s="2275"/>
      <c r="AB41" s="2276"/>
      <c r="AC41" s="2277" t="s">
        <v>434</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421</v>
      </c>
      <c r="Q44" s="291"/>
      <c r="R44" s="376"/>
      <c r="S44" s="2273"/>
      <c r="T44" s="2209"/>
      <c r="U44" s="302"/>
      <c r="V44" s="1448" t="s">
        <v>483</v>
      </c>
      <c r="W44" s="1448" t="s">
        <v>484</v>
      </c>
      <c r="X44" s="1448" t="s">
        <v>483</v>
      </c>
      <c r="Y44" s="1448" t="s">
        <v>484</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483</v>
      </c>
      <c r="AU44" s="1448" t="s">
        <v>484</v>
      </c>
      <c r="AV44" s="1448" t="s">
        <v>483</v>
      </c>
      <c r="AW44" s="1448" t="s">
        <v>484</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520</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520</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F26C8-2C87-3E65-6578-66062E82A3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326"/>
      <c r="AC29" s="2251" t="str">
        <f>IF(TITLE_NUMBER_PR_CHANGE="",IF(TITLE_NUMBER_PR="","",TITLE_NUMBER_PR),TITLE_NUMBER_PR_CHANGE)</f>
        <v>ПГР/01/652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326"/>
      <c r="AC33" s="2251" t="str">
        <f>IF(TITLE_NUMBER_PR_CHANGE="",IF(TITLE_NUMBER_PR="","",TITLE_NUMBER_PR),TITLE_NUMBER_PR_CHANGE)</f>
        <v>ПГР/01/652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494</v>
      </c>
      <c r="W38" s="2262" t="s">
        <v>439</v>
      </c>
      <c r="X38" s="2263"/>
      <c r="Y38" s="2262" t="s">
        <v>440</v>
      </c>
      <c r="Z38" s="2269"/>
      <c r="AA38" s="2263"/>
      <c r="AB38" s="2278"/>
      <c r="AC38" s="1483" t="s">
        <v>494</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495</v>
      </c>
      <c r="J39" s="1364" t="s">
        <v>446</v>
      </c>
      <c r="K39" s="1364" t="s">
        <v>496</v>
      </c>
      <c r="L39" s="1364" t="s">
        <v>421</v>
      </c>
      <c r="Q39" s="376"/>
      <c r="R39" s="376"/>
      <c r="S39" s="2273"/>
      <c r="T39" s="2209"/>
      <c r="U39" s="302"/>
      <c r="V39" s="1483" t="s">
        <v>523</v>
      </c>
      <c r="W39" s="1222" t="s">
        <v>524</v>
      </c>
      <c r="X39" s="1222" t="s">
        <v>499</v>
      </c>
      <c r="Y39" s="1489" t="s">
        <v>450</v>
      </c>
      <c r="Z39" s="2270" t="s">
        <v>451</v>
      </c>
      <c r="AA39" s="2271"/>
      <c r="AB39" s="2279"/>
      <c r="AC39" s="1483" t="s">
        <v>523</v>
      </c>
      <c r="AD39" s="1222" t="s">
        <v>524</v>
      </c>
      <c r="AE39" s="1222" t="s">
        <v>499</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C3B63-6DB1-9282-BA58-B2E5995287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326"/>
      <c r="AC29" s="2251" t="str">
        <f>IF(TITLE_NUMBER_PR_CHANGE="",IF(TITLE_NUMBER_PR="","",TITLE_NUMBER_PR),TITLE_NUMBER_PR_CHANGE)</f>
        <v>ПГР/01/652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326"/>
      <c r="AC33" s="2251" t="str">
        <f>IF(TITLE_NUMBER_PR_CHANGE="",IF(TITLE_NUMBER_PR="","",TITLE_NUMBER_PR),TITLE_NUMBER_PR_CHANGE)</f>
        <v>ПГР/01/652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494</v>
      </c>
      <c r="W38" s="2262" t="s">
        <v>439</v>
      </c>
      <c r="X38" s="2263"/>
      <c r="Y38" s="2262" t="s">
        <v>440</v>
      </c>
      <c r="Z38" s="2269"/>
      <c r="AA38" s="2263"/>
      <c r="AB38" s="2278"/>
      <c r="AC38" s="1483" t="s">
        <v>494</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495</v>
      </c>
      <c r="J39" s="1364" t="s">
        <v>446</v>
      </c>
      <c r="K39" s="1364" t="s">
        <v>496</v>
      </c>
      <c r="L39" s="1364" t="s">
        <v>421</v>
      </c>
      <c r="Q39" s="376"/>
      <c r="R39" s="376"/>
      <c r="S39" s="2273"/>
      <c r="T39" s="2209"/>
      <c r="U39" s="302"/>
      <c r="V39" s="1483" t="s">
        <v>523</v>
      </c>
      <c r="W39" s="1222" t="s">
        <v>524</v>
      </c>
      <c r="X39" s="1222" t="s">
        <v>499</v>
      </c>
      <c r="Y39" s="1489" t="s">
        <v>450</v>
      </c>
      <c r="Z39" s="2270" t="s">
        <v>451</v>
      </c>
      <c r="AA39" s="2271"/>
      <c r="AB39" s="2279"/>
      <c r="AC39" s="1483" t="s">
        <v>523</v>
      </c>
      <c r="AD39" s="1222" t="s">
        <v>524</v>
      </c>
      <c r="AE39" s="1222" t="s">
        <v>499</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526</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277</v>
      </c>
      <c r="B46" s="1363" t="s">
        <v>278</v>
      </c>
      <c r="C46" s="1363" t="s">
        <v>279</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526</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526</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94BB8-8D38-6CA8-1588-4B215A10FD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46140</v>
      </c>
      <c r="W32" s="2264"/>
      <c r="X32" s="2264"/>
      <c r="Y32" s="2264"/>
      <c r="Z32" s="2264"/>
      <c r="AA32" s="2264"/>
      <c r="AB32" s="2264"/>
      <c r="AC32" s="326"/>
      <c r="AD32" s="2264" t="str">
        <f>IF(TITLE_DATE_PR_CHANGE="",IF(TITLE_DATE_PR="","",TITLE_DATE_PR),TITLE_DATE_PR_CHANGE)</f>
        <v>46140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ПГР/01/652</v>
      </c>
      <c r="W33" s="2251"/>
      <c r="X33" s="2251"/>
      <c r="Y33" s="2251"/>
      <c r="Z33" s="2251"/>
      <c r="AA33" s="2251"/>
      <c r="AB33" s="2251"/>
      <c r="AC33" s="326"/>
      <c r="AD33" s="2251" t="str">
        <f>IF(TITLE_NUMBER_PR_CHANGE="",IF(TITLE_NUMBER_PR="","",TITLE_NUMBER_PR),TITLE_NUMBER_PR_CHANGE)</f>
        <v>ПГР/01/652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46140</v>
      </c>
      <c r="W36" s="2264"/>
      <c r="X36" s="2264"/>
      <c r="Y36" s="2264"/>
      <c r="Z36" s="2264"/>
      <c r="AA36" s="2264"/>
      <c r="AB36" s="2264"/>
      <c r="AC36" s="326"/>
      <c r="AD36" s="2264" t="str">
        <f>IF(TITLE_DATE_PR_CHANGE="",IF(TITLE_DATE_PR="","",TITLE_DATE_PR),TITLE_DATE_PR_CHANGE)</f>
        <v>46140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ПГР/01/652</v>
      </c>
      <c r="W37" s="2251"/>
      <c r="X37" s="2251"/>
      <c r="Y37" s="2251"/>
      <c r="Z37" s="2251"/>
      <c r="AA37" s="2251"/>
      <c r="AB37" s="2251"/>
      <c r="AC37" s="326"/>
      <c r="AD37" s="2251" t="str">
        <f>IF(TITLE_NUMBER_PR_CHANGE="",IF(TITLE_NUMBER_PR="","",TITLE_NUMBER_PR),TITLE_NUMBER_PR_CHANGE)</f>
        <v>ПГР/01/652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512</v>
      </c>
      <c r="U41" s="301"/>
      <c r="V41" s="2274" t="s">
        <v>433</v>
      </c>
      <c r="W41" s="2275"/>
      <c r="X41" s="2275"/>
      <c r="Y41" s="2275"/>
      <c r="Z41" s="2275"/>
      <c r="AA41" s="2275"/>
      <c r="AB41" s="2276"/>
      <c r="AC41" s="2277" t="s">
        <v>434</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421</v>
      </c>
      <c r="Q44" s="291"/>
      <c r="R44" s="376"/>
      <c r="S44" s="2273"/>
      <c r="T44" s="2209"/>
      <c r="U44" s="302"/>
      <c r="V44" s="1479" t="s">
        <v>483</v>
      </c>
      <c r="W44" s="1479" t="s">
        <v>484</v>
      </c>
      <c r="X44" s="1479" t="s">
        <v>483</v>
      </c>
      <c r="Y44" s="1479" t="s">
        <v>484</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4E789-C5A8-CA71-5BF8-A03E5787DD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6B1C3-9BE8-6EFD-5E98-6F30DFAD79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2264"/>
      <c r="AC28" s="2264"/>
      <c r="AD28" s="2264"/>
      <c r="AE28" s="2264"/>
      <c r="AF28" s="326"/>
      <c r="AG28" s="2264" t="str">
        <f>IF(TITLE_DATE_PR_CHANGE="",IF(TITLE_DATE_PR="","",TITLE_DATE_PR),TITLE_DATE_PR_CHANGE)</f>
        <v>46140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2251"/>
      <c r="AC29" s="2251"/>
      <c r="AD29" s="2251"/>
      <c r="AE29" s="2251"/>
      <c r="AF29" s="326"/>
      <c r="AG29" s="2251" t="str">
        <f>IF(TITLE_NUMBER_PR_CHANGE="",IF(TITLE_NUMBER_PR="","",TITLE_NUMBER_PR),TITLE_NUMBER_PR_CHANGE)</f>
        <v>ПГР/01/652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2264"/>
      <c r="AC32" s="2264"/>
      <c r="AD32" s="2264"/>
      <c r="AE32" s="2264"/>
      <c r="AF32" s="326"/>
      <c r="AG32" s="2264" t="str">
        <f>IF(TITLE_DATE_PR_CHANGE="",IF(TITLE_DATE_PR="","",TITLE_DATE_PR),TITLE_DATE_PR_CHANGE)</f>
        <v>46140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2251"/>
      <c r="AC33" s="2251"/>
      <c r="AD33" s="2251"/>
      <c r="AE33" s="2251"/>
      <c r="AF33" s="326"/>
      <c r="AG33" s="2251" t="str">
        <f>IF(TITLE_NUMBER_PR_CHANGE="",IF(TITLE_NUMBER_PR="","",TITLE_NUMBER_PR),TITLE_NUMBER_PR_CHANGE)</f>
        <v>ПГР/01/652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89</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537</v>
      </c>
      <c r="W38" s="2365" t="s">
        <v>538</v>
      </c>
      <c r="X38" s="2365"/>
      <c r="Y38" s="2365"/>
      <c r="Z38" s="2365" t="s">
        <v>539</v>
      </c>
      <c r="AA38" s="2365"/>
      <c r="AB38" s="2365"/>
      <c r="AC38" s="2294" t="s">
        <v>440</v>
      </c>
      <c r="AD38" s="2313"/>
      <c r="AE38" s="2314"/>
      <c r="AF38" s="2278"/>
      <c r="AG38" s="2366" t="s">
        <v>537</v>
      </c>
      <c r="AH38" s="2365" t="s">
        <v>538</v>
      </c>
      <c r="AI38" s="2365"/>
      <c r="AJ38" s="2365"/>
      <c r="AK38" s="2365" t="s">
        <v>539</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495</v>
      </c>
      <c r="J40" s="1364" t="s">
        <v>446</v>
      </c>
      <c r="K40" s="1364" t="s">
        <v>496</v>
      </c>
      <c r="L40" s="1364" t="s">
        <v>421</v>
      </c>
      <c r="Q40" s="376"/>
      <c r="R40" s="376"/>
      <c r="S40" s="2273"/>
      <c r="T40" s="2209"/>
      <c r="U40" s="302"/>
      <c r="V40" s="2366"/>
      <c r="W40" s="2365"/>
      <c r="X40" s="1983" t="s">
        <v>543</v>
      </c>
      <c r="Y40" s="1983" t="s">
        <v>544</v>
      </c>
      <c r="Z40" s="2365"/>
      <c r="AA40" s="1983" t="s">
        <v>545</v>
      </c>
      <c r="AB40" s="1983" t="s">
        <v>546</v>
      </c>
      <c r="AC40" s="1489" t="s">
        <v>450</v>
      </c>
      <c r="AD40" s="2270" t="s">
        <v>451</v>
      </c>
      <c r="AE40" s="2271"/>
      <c r="AF40" s="2279"/>
      <c r="AG40" s="2366"/>
      <c r="AH40" s="2365"/>
      <c r="AI40" s="1983" t="s">
        <v>543</v>
      </c>
      <c r="AJ40" s="1983" t="s">
        <v>544</v>
      </c>
      <c r="AK40" s="2365"/>
      <c r="AL40" s="1983" t="s">
        <v>545</v>
      </c>
      <c r="AM40" s="1983" t="s">
        <v>546</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491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165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166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BA4D1-C023-1268-B838-9776FB639A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2264"/>
      <c r="AC28" s="2264"/>
      <c r="AD28" s="2264"/>
      <c r="AE28" s="2264"/>
      <c r="AF28" s="326"/>
      <c r="AG28" s="2264" t="str">
        <f>IF(TITLE_DATE_PR_CHANGE="",IF(TITLE_DATE_PR="","",TITLE_DATE_PR),TITLE_DATE_PR_CHANGE)</f>
        <v>46140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ПГР/01/652</v>
      </c>
      <c r="W29" s="2251"/>
      <c r="X29" s="2251"/>
      <c r="Y29" s="2251"/>
      <c r="Z29" s="2251"/>
      <c r="AA29" s="2251"/>
      <c r="AB29" s="2251"/>
      <c r="AC29" s="2251"/>
      <c r="AD29" s="2251"/>
      <c r="AE29" s="2251"/>
      <c r="AF29" s="326"/>
      <c r="AG29" s="2251" t="str">
        <f>IF(TITLE_NUMBER_PR_CHANGE="",IF(TITLE_NUMBER_PR="","",TITLE_NUMBER_PR),TITLE_NUMBER_PR_CHANGE)</f>
        <v>ПГР/01/652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2264"/>
      <c r="AC32" s="2264"/>
      <c r="AD32" s="2264"/>
      <c r="AE32" s="2264"/>
      <c r="AF32" s="326"/>
      <c r="AG32" s="2264" t="str">
        <f>IF(TITLE_DATE_PR_CHANGE="",IF(TITLE_DATE_PR="","",TITLE_DATE_PR),TITLE_DATE_PR_CHANGE)</f>
        <v>46140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ПГР/01/652</v>
      </c>
      <c r="W33" s="2251"/>
      <c r="X33" s="2251"/>
      <c r="Y33" s="2251"/>
      <c r="Z33" s="2251"/>
      <c r="AA33" s="2251"/>
      <c r="AB33" s="2251"/>
      <c r="AC33" s="2251"/>
      <c r="AD33" s="2251"/>
      <c r="AE33" s="2251"/>
      <c r="AF33" s="326"/>
      <c r="AG33" s="2251" t="str">
        <f>IF(TITLE_NUMBER_PR_CHANGE="",IF(TITLE_NUMBER_PR="","",TITLE_NUMBER_PR),TITLE_NUMBER_PR_CHANGE)</f>
        <v>ПГР/01/652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89</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440</v>
      </c>
      <c r="AD38" s="2313"/>
      <c r="AE38" s="2314"/>
      <c r="AF38" s="2278"/>
      <c r="AG38" s="2366" t="s">
        <v>537</v>
      </c>
      <c r="AH38" s="2365" t="s">
        <v>538</v>
      </c>
      <c r="AI38" s="2365"/>
      <c r="AJ38" s="2365"/>
      <c r="AK38" s="2365" t="s">
        <v>539</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495</v>
      </c>
      <c r="J40" s="1364" t="s">
        <v>446</v>
      </c>
      <c r="K40" s="1364" t="s">
        <v>496</v>
      </c>
      <c r="L40" s="1364" t="s">
        <v>421</v>
      </c>
      <c r="Q40" s="376"/>
      <c r="R40" s="376"/>
      <c r="S40" s="2273"/>
      <c r="T40" s="2209"/>
      <c r="U40" s="302"/>
      <c r="V40" s="2366"/>
      <c r="W40" s="2365"/>
      <c r="X40" s="1983" t="s">
        <v>543</v>
      </c>
      <c r="Y40" s="1983" t="s">
        <v>544</v>
      </c>
      <c r="Z40" s="2365"/>
      <c r="AA40" s="1983" t="s">
        <v>545</v>
      </c>
      <c r="AB40" s="1983" t="s">
        <v>546</v>
      </c>
      <c r="AC40" s="1489" t="s">
        <v>450</v>
      </c>
      <c r="AD40" s="2270" t="s">
        <v>451</v>
      </c>
      <c r="AE40" s="2271"/>
      <c r="AF40" s="2279"/>
      <c r="AG40" s="2366"/>
      <c r="AH40" s="2365"/>
      <c r="AI40" s="1983" t="s">
        <v>543</v>
      </c>
      <c r="AJ40" s="1983" t="s">
        <v>544</v>
      </c>
      <c r="AK40" s="2365"/>
      <c r="AL40" s="1983" t="s">
        <v>545</v>
      </c>
      <c r="AM40" s="1983" t="s">
        <v>546</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548</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262</v>
      </c>
      <c r="B47" s="1363" t="s">
        <v>263</v>
      </c>
      <c r="C47" s="1363" t="s">
        <v>264</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548</v>
      </c>
      <c r="E49" s="2259"/>
      <c r="F49" s="2259"/>
      <c r="G49" s="2259"/>
      <c r="H49" s="2259"/>
      <c r="I49" s="2286"/>
      <c r="J49" s="2256"/>
      <c r="K49" s="1363"/>
      <c r="L49" s="1364"/>
      <c r="P49" s="2257"/>
      <c r="Q49" s="2257"/>
      <c r="R49" s="356"/>
      <c r="S49" s="1278"/>
      <c r="T49" s="287" t="s">
        <v>491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548</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165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166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E8288-FA47-B71D-989B-3EFB1D9EC0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46140</v>
      </c>
      <c r="W32" s="2264"/>
      <c r="X32" s="2264"/>
      <c r="Y32" s="2264"/>
      <c r="Z32" s="2264"/>
      <c r="AA32" s="2264"/>
      <c r="AB32" s="2264"/>
      <c r="AC32" s="326"/>
      <c r="AD32" s="2264" t="str">
        <f>IF(TITLE_DATE_PR_CHANGE="",IF(TITLE_DATE_PR="","",TITLE_DATE_PR),TITLE_DATE_PR_CHANGE)</f>
        <v>46140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ПГР/01/652</v>
      </c>
      <c r="W33" s="2251"/>
      <c r="X33" s="2251"/>
      <c r="Y33" s="2251"/>
      <c r="Z33" s="2251"/>
      <c r="AA33" s="2251"/>
      <c r="AB33" s="2251"/>
      <c r="AC33" s="326"/>
      <c r="AD33" s="2251" t="str">
        <f>IF(TITLE_NUMBER_PR_CHANGE="",IF(TITLE_NUMBER_PR="","",TITLE_NUMBER_PR),TITLE_NUMBER_PR_CHANGE)</f>
        <v>ПГР/01/652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46140</v>
      </c>
      <c r="W36" s="2264"/>
      <c r="X36" s="2264"/>
      <c r="Y36" s="2264"/>
      <c r="Z36" s="2264"/>
      <c r="AA36" s="2264"/>
      <c r="AB36" s="2264"/>
      <c r="AC36" s="326"/>
      <c r="AD36" s="2264" t="str">
        <f>IF(TITLE_DATE_PR_CHANGE="",IF(TITLE_DATE_PR="","",TITLE_DATE_PR),TITLE_DATE_PR_CHANGE)</f>
        <v>46140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ПГР/01/652</v>
      </c>
      <c r="W37" s="2251"/>
      <c r="X37" s="2251"/>
      <c r="Y37" s="2251"/>
      <c r="Z37" s="2251"/>
      <c r="AA37" s="2251"/>
      <c r="AB37" s="2251"/>
      <c r="AC37" s="326"/>
      <c r="AD37" s="2251" t="str">
        <f>IF(TITLE_NUMBER_PR_CHANGE="",IF(TITLE_NUMBER_PR="","",TITLE_NUMBER_PR),TITLE_NUMBER_PR_CHANGE)</f>
        <v>ПГР/01/652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89</v>
      </c>
      <c r="T41" s="2209" t="s">
        <v>512</v>
      </c>
      <c r="U41" s="301"/>
      <c r="V41" s="2274" t="s">
        <v>433</v>
      </c>
      <c r="W41" s="2275"/>
      <c r="X41" s="2275"/>
      <c r="Y41" s="2275"/>
      <c r="Z41" s="2275"/>
      <c r="AA41" s="2275"/>
      <c r="AB41" s="2276"/>
      <c r="AC41" s="2277" t="s">
        <v>434</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421</v>
      </c>
      <c r="Q44" s="291"/>
      <c r="R44" s="376"/>
      <c r="S44" s="2273"/>
      <c r="T44" s="2209"/>
      <c r="U44" s="302"/>
      <c r="V44" s="1479" t="s">
        <v>483</v>
      </c>
      <c r="W44" s="1479" t="s">
        <v>484</v>
      </c>
      <c r="X44" s="1479" t="s">
        <v>483</v>
      </c>
      <c r="Y44" s="1479" t="s">
        <v>484</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549</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A2B08-E239-B098-1757-F89AE32D0BB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89</v>
      </c>
      <c r="F29" s="1653" t="s">
        <v>308</v>
      </c>
      <c r="G29" s="1653" t="s">
        <v>571</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BB018-F028-9608-1807-D02C97271F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89</v>
      </c>
      <c r="E10" s="2127" t="s">
        <v>89</v>
      </c>
      <c r="F10" s="2127"/>
      <c r="G10" s="521" t="s">
        <v>308</v>
      </c>
      <c r="H10" s="2127" t="s">
        <v>89</v>
      </c>
      <c r="I10" s="2127"/>
      <c r="J10" s="521" t="s">
        <v>607</v>
      </c>
      <c r="K10" s="521" t="s">
        <v>608</v>
      </c>
      <c r="L10" s="2127" t="s">
        <v>89</v>
      </c>
      <c r="M10" s="2127"/>
      <c r="N10" s="521" t="s">
        <v>609</v>
      </c>
      <c r="O10" s="521" t="s">
        <v>610</v>
      </c>
      <c r="P10" s="521" t="s">
        <v>611</v>
      </c>
      <c r="Q10" s="521" t="s">
        <v>612</v>
      </c>
      <c r="R10" s="521" t="s">
        <v>613</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6B0C8-8608-59D8-3596-CC97EDB708B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625</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89</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F93A8-2BE8-66BD-9082-1472696A4E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431</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89</v>
      </c>
      <c r="J9" s="2026" t="s">
        <v>308</v>
      </c>
      <c r="K9" s="2064" t="s">
        <v>571</v>
      </c>
      <c r="L9" s="2065" t="s">
        <v>309</v>
      </c>
      <c r="M9" s="2389"/>
      <c r="W9" s="1631">
        <v>34</v>
      </c>
    </row>
    <row customHeight="1" ht="35.699999999999996">
      <c r="B10" s="2053" t="s">
        <v>695</v>
      </c>
      <c r="C10" s="2053" t="s">
        <v>696</v>
      </c>
      <c r="D10" s="2052" t="s">
        <v>632</v>
      </c>
      <c r="E10" s="2056" t="s">
        <v>633</v>
      </c>
      <c r="F10" s="2056" t="s">
        <v>633</v>
      </c>
      <c r="H10" s="376"/>
      <c r="I10" s="2024" t="s">
        <v>111</v>
      </c>
      <c r="J10" s="1886" t="s">
        <v>697</v>
      </c>
      <c r="K10" s="2018" t="s">
        <v>312</v>
      </c>
      <c r="L10" s="818"/>
      <c r="M10" s="297" t="s">
        <v>698</v>
      </c>
      <c r="W10" s="1631">
        <v>34</v>
      </c>
    </row>
    <row customHeight="1" ht="50.25">
      <c r="B11" s="2053" t="s">
        <v>699</v>
      </c>
      <c r="C11" s="2053" t="s">
        <v>700</v>
      </c>
      <c r="D11" s="2052" t="s">
        <v>632</v>
      </c>
      <c r="E11" s="2056" t="s">
        <v>633</v>
      </c>
      <c r="F11" s="2056" t="s">
        <v>633</v>
      </c>
      <c r="H11" s="376"/>
      <c r="I11" s="2024" t="s">
        <v>112</v>
      </c>
      <c r="J11" s="1886" t="s">
        <v>701</v>
      </c>
      <c r="K11" s="2018" t="s">
        <v>312</v>
      </c>
      <c r="L11" s="818"/>
      <c r="M11" s="297" t="s">
        <v>698</v>
      </c>
      <c r="W11" s="1631">
        <v>48</v>
      </c>
    </row>
    <row customHeight="1" ht="48.29999999999999">
      <c r="B12" s="2053" t="s">
        <v>702</v>
      </c>
      <c r="C12" s="2053" t="s">
        <v>703</v>
      </c>
      <c r="D12" s="2052" t="s">
        <v>632</v>
      </c>
      <c r="E12" s="2056" t="s">
        <v>633</v>
      </c>
      <c r="F12" s="2056" t="s">
        <v>633</v>
      </c>
      <c r="H12" s="1688"/>
      <c r="I12" s="2024" t="s">
        <v>91</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BC34B-15D8-7A98-D178-C48BD609436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89</v>
      </c>
      <c r="F14" s="1634" t="s">
        <v>308</v>
      </c>
      <c r="G14" s="1634" t="s">
        <v>571</v>
      </c>
      <c r="H14" s="1634" t="s">
        <v>309</v>
      </c>
      <c r="I14" s="1634" t="s">
        <v>309</v>
      </c>
      <c r="J14" s="2127"/>
      <c r="AF14" s="1631">
        <v>23</v>
      </c>
    </row>
    <row customHeight="1" ht="19.95">
      <c r="D15" s="1638"/>
      <c r="E15" s="1630" t="s">
        <v>111</v>
      </c>
      <c r="F15" s="707" t="s">
        <v>709</v>
      </c>
      <c r="G15" s="1646" t="s">
        <v>557</v>
      </c>
      <c r="H15" s="557"/>
      <c r="I15" s="557"/>
      <c r="J15" s="289" t="s">
        <v>710</v>
      </c>
      <c r="K15" s="543" t="s">
        <v>635</v>
      </c>
      <c r="AF15" s="1631">
        <v>19</v>
      </c>
    </row>
    <row customHeight="1" ht="35.699999999999996">
      <c r="D16" s="1638"/>
      <c r="E16" s="1630" t="s">
        <v>112</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313</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316</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91</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113</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4D944-F208-E371-9668-69FCDADD8BE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89</v>
      </c>
      <c r="F14" s="1660" t="s">
        <v>308</v>
      </c>
      <c r="G14" s="1660" t="s">
        <v>571</v>
      </c>
      <c r="H14" s="1660" t="s">
        <v>309</v>
      </c>
      <c r="I14" s="1660" t="s">
        <v>309</v>
      </c>
      <c r="J14" s="2127"/>
      <c r="AF14" s="1631">
        <v>23</v>
      </c>
    </row>
    <row customHeight="1" ht="19.95">
      <c r="D15" s="1638"/>
      <c r="E15" s="1630" t="s">
        <v>111</v>
      </c>
      <c r="F15" s="707" t="s">
        <v>780</v>
      </c>
      <c r="G15" s="1657" t="s">
        <v>557</v>
      </c>
      <c r="H15" s="557"/>
      <c r="I15" s="557"/>
      <c r="J15" s="289" t="s">
        <v>781</v>
      </c>
      <c r="K15" s="543" t="s">
        <v>635</v>
      </c>
      <c r="AF15" s="1631">
        <v>19</v>
      </c>
    </row>
    <row customHeight="1" ht="24">
      <c r="D16" s="1638"/>
      <c r="E16" s="1630" t="s">
        <v>112</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313</v>
      </c>
      <c r="F20" s="1667" t="s">
        <v>788</v>
      </c>
      <c r="G20" s="1654" t="s">
        <v>557</v>
      </c>
      <c r="H20" s="557"/>
      <c r="I20" s="557"/>
      <c r="J20" s="289"/>
      <c r="K20" s="543"/>
      <c r="AF20" s="1631">
        <v>34</v>
      </c>
    </row>
    <row customHeight="1" ht="48.29999999999999">
      <c r="D21" s="1638"/>
      <c r="E21" s="1664" t="s">
        <v>316</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113</v>
      </c>
      <c r="F35" s="1661" t="s">
        <v>634</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5E78C-6C58-4418-2231-B92CBC824B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89</v>
      </c>
      <c r="E11" s="705" t="s">
        <v>811</v>
      </c>
      <c r="F11" s="705" t="s">
        <v>571</v>
      </c>
      <c r="G11" s="465" t="s">
        <v>309</v>
      </c>
      <c r="H11" s="465" t="s">
        <v>396</v>
      </c>
      <c r="I11" s="807" t="s">
        <v>309</v>
      </c>
      <c r="J11" s="808" t="s">
        <v>396</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812</v>
      </c>
      <c r="D13" s="953" t="s">
        <v>111</v>
      </c>
      <c r="E13" s="279" t="s">
        <v>813</v>
      </c>
      <c r="F13" s="660" t="s">
        <v>814</v>
      </c>
      <c r="G13" s="557"/>
      <c r="H13" s="661"/>
      <c r="I13" s="557"/>
      <c r="J13" s="661"/>
      <c r="K13" s="289" t="s">
        <v>815</v>
      </c>
      <c r="L13" s="720"/>
      <c r="X13" s="505">
        <v>0</v>
      </c>
    </row>
    <row customHeight="1" ht="22.5">
      <c r="A14" s="2392"/>
      <c r="D14" s="539" t="s">
        <v>112</v>
      </c>
      <c r="E14" s="279" t="s">
        <v>816</v>
      </c>
      <c r="F14" s="660" t="s">
        <v>817</v>
      </c>
      <c r="G14" s="557"/>
      <c r="H14" s="662"/>
      <c r="I14" s="557"/>
      <c r="J14" s="662"/>
      <c r="K14" s="289" t="s">
        <v>818</v>
      </c>
      <c r="L14" s="720"/>
      <c r="X14" s="505">
        <v>0</v>
      </c>
    </row>
    <row s="1635" customFormat="1" customHeight="1" ht="78.75">
      <c r="A15" s="2392"/>
      <c r="B15" s="511"/>
      <c r="D15" s="953" t="s">
        <v>91</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576</v>
      </c>
      <c r="G18" s="680"/>
      <c r="H18" s="106"/>
      <c r="I18" s="680"/>
      <c r="J18" s="106"/>
      <c r="K18" s="289"/>
      <c r="L18" s="720"/>
      <c r="X18" s="758">
        <v>0</v>
      </c>
    </row>
    <row customHeight="1" ht="101.25">
      <c r="A19" s="2392"/>
      <c r="D19" s="953" t="s">
        <v>92</v>
      </c>
      <c r="E19" s="279" t="s">
        <v>826</v>
      </c>
      <c r="F19" s="660" t="s">
        <v>551</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113</v>
      </c>
      <c r="E31" s="279" t="s">
        <v>852</v>
      </c>
      <c r="F31" s="660" t="s">
        <v>563</v>
      </c>
      <c r="G31" s="557"/>
      <c r="H31" s="662"/>
      <c r="I31" s="557"/>
      <c r="J31" s="662"/>
      <c r="K31" s="289" t="s">
        <v>853</v>
      </c>
      <c r="L31" s="720"/>
      <c r="X31" s="505">
        <v>0</v>
      </c>
    </row>
    <row customHeight="1" ht="56.25">
      <c r="A32" s="2392"/>
      <c r="D32" s="953" t="s">
        <v>93</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112</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91</v>
      </c>
      <c r="E41" s="722" t="s">
        <v>868</v>
      </c>
      <c r="F41" s="660" t="s">
        <v>551</v>
      </c>
      <c r="G41" s="660" t="s">
        <v>551</v>
      </c>
      <c r="H41" s="1024"/>
      <c r="I41" s="660" t="s">
        <v>551</v>
      </c>
      <c r="J41" s="1024"/>
      <c r="K41" s="302"/>
      <c r="X41" s="758">
        <v>0</v>
      </c>
    </row>
    <row s="1635" customFormat="1" customHeight="1" ht="45" hidden="1">
      <c r="A42" s="2392"/>
      <c r="B42" s="511"/>
      <c r="D42" s="665" t="s">
        <v>330</v>
      </c>
      <c r="E42" s="723" t="s">
        <v>869</v>
      </c>
      <c r="F42" s="660" t="s">
        <v>563</v>
      </c>
      <c r="G42" s="557"/>
      <c r="H42" s="1024"/>
      <c r="I42" s="557"/>
      <c r="J42" s="1024"/>
      <c r="K42" s="302" t="s">
        <v>870</v>
      </c>
      <c r="X42" s="758">
        <v>0</v>
      </c>
    </row>
    <row s="1635" customFormat="1" customHeight="1" ht="45" hidden="1">
      <c r="A43" s="2392"/>
      <c r="B43" s="511"/>
      <c r="D43" s="665" t="s">
        <v>338</v>
      </c>
      <c r="E43" s="667" t="s">
        <v>871</v>
      </c>
      <c r="F43" s="1028" t="s">
        <v>563</v>
      </c>
      <c r="G43" s="742"/>
      <c r="H43" s="1023"/>
      <c r="I43" s="742"/>
      <c r="J43" s="1023"/>
      <c r="K43" s="302" t="s">
        <v>872</v>
      </c>
      <c r="X43" s="758">
        <v>0</v>
      </c>
    </row>
    <row s="1635" customFormat="1" customHeight="1" ht="11.25" hidden="1">
      <c r="A44" s="2392"/>
      <c r="B44" s="511"/>
      <c r="D44" s="665" t="s">
        <v>92</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113</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93</v>
      </c>
      <c r="E60" s="666" t="s">
        <v>892</v>
      </c>
      <c r="F60" s="721" t="s">
        <v>563</v>
      </c>
      <c r="G60" s="742"/>
      <c r="H60" s="1023"/>
      <c r="I60" s="742"/>
      <c r="J60" s="1023"/>
      <c r="K60" s="302" t="s">
        <v>893</v>
      </c>
      <c r="X60" s="758">
        <v>0</v>
      </c>
    </row>
    <row s="1635" customFormat="1" customHeight="1" ht="33.75" hidden="1">
      <c r="A61" s="2392"/>
      <c r="B61" s="511"/>
      <c r="D61" s="665" t="s">
        <v>94</v>
      </c>
      <c r="E61" s="666" t="s">
        <v>894</v>
      </c>
      <c r="F61" s="726" t="s">
        <v>824</v>
      </c>
      <c r="G61" s="668"/>
      <c r="H61" s="1023"/>
      <c r="I61" s="668"/>
      <c r="J61" s="1023"/>
      <c r="K61" s="289"/>
      <c r="X61" s="758">
        <v>0</v>
      </c>
    </row>
    <row s="1635" customFormat="1" customHeight="1" ht="22.5" hidden="1">
      <c r="A62" s="2392"/>
      <c r="B62" s="511" t="s">
        <v>593</v>
      </c>
      <c r="D62" s="665" t="s">
        <v>114</v>
      </c>
      <c r="E62" s="666" t="s">
        <v>895</v>
      </c>
      <c r="F62" s="726" t="s">
        <v>312</v>
      </c>
      <c r="G62" s="382"/>
      <c r="H62" s="1023"/>
      <c r="I62" s="382"/>
      <c r="J62" s="1023"/>
      <c r="K62" s="289" t="s">
        <v>636</v>
      </c>
      <c r="X62" s="758">
        <v>0</v>
      </c>
    </row>
    <row s="1635" customFormat="1" customHeight="1" ht="45" hidden="1">
      <c r="A63" s="2392"/>
      <c r="B63" s="511" t="s">
        <v>593</v>
      </c>
      <c r="D63" s="665" t="s">
        <v>896</v>
      </c>
      <c r="E63" s="667" t="s">
        <v>897</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112</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91</v>
      </c>
      <c r="E71" s="666" t="s">
        <v>906</v>
      </c>
      <c r="F71" s="660" t="s">
        <v>866</v>
      </c>
      <c r="G71" s="557"/>
      <c r="H71" s="1030"/>
      <c r="I71" s="557"/>
      <c r="J71" s="1030"/>
      <c r="K71" s="302"/>
      <c r="X71" s="758">
        <v>0</v>
      </c>
    </row>
    <row s="1635" customFormat="1" customHeight="1" ht="56.25" hidden="1">
      <c r="A72" s="2392"/>
      <c r="B72" s="511"/>
      <c r="D72" s="665" t="s">
        <v>92</v>
      </c>
      <c r="E72" s="666" t="s">
        <v>907</v>
      </c>
      <c r="F72" s="721" t="s">
        <v>563</v>
      </c>
      <c r="G72" s="742"/>
      <c r="H72" s="1023"/>
      <c r="I72" s="742"/>
      <c r="J72" s="1023"/>
      <c r="K72" s="302"/>
      <c r="X72" s="758">
        <v>0</v>
      </c>
    </row>
    <row s="1635" customFormat="1" customHeight="1" ht="33.75" hidden="1">
      <c r="A73" s="2392"/>
      <c r="B73" s="511"/>
      <c r="D73" s="665" t="s">
        <v>113</v>
      </c>
      <c r="E73" s="666" t="s">
        <v>908</v>
      </c>
      <c r="F73" s="726" t="s">
        <v>824</v>
      </c>
      <c r="G73" s="668"/>
      <c r="H73" s="1023"/>
      <c r="I73" s="668"/>
      <c r="J73" s="1023"/>
      <c r="K73" s="289"/>
      <c r="X73" s="758">
        <v>0</v>
      </c>
    </row>
    <row s="1635" customFormat="1" customHeight="1" ht="22.5" hidden="1">
      <c r="A74" s="2392"/>
      <c r="B74" s="511" t="s">
        <v>593</v>
      </c>
      <c r="D74" s="665" t="s">
        <v>93</v>
      </c>
      <c r="E74" s="666" t="s">
        <v>909</v>
      </c>
      <c r="F74" s="726" t="s">
        <v>312</v>
      </c>
      <c r="G74" s="382"/>
      <c r="H74" s="1023"/>
      <c r="I74" s="382"/>
      <c r="J74" s="1023"/>
      <c r="K74" s="289" t="s">
        <v>636</v>
      </c>
      <c r="X74" s="758">
        <v>0</v>
      </c>
    </row>
    <row s="1635" customFormat="1" customHeight="1" ht="45" hidden="1">
      <c r="A75" s="2392"/>
      <c r="B75" s="511" t="s">
        <v>593</v>
      </c>
      <c r="D75" s="665" t="s">
        <v>657</v>
      </c>
      <c r="E75" s="667" t="s">
        <v>910</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112</v>
      </c>
      <c r="E78" s="666" t="s">
        <v>914</v>
      </c>
      <c r="F78" s="721" t="s">
        <v>814</v>
      </c>
      <c r="G78" s="724"/>
      <c r="H78" s="1023"/>
      <c r="I78" s="724"/>
      <c r="J78" s="1023"/>
      <c r="K78" s="289" t="s">
        <v>915</v>
      </c>
      <c r="X78" s="758">
        <v>0</v>
      </c>
    </row>
    <row s="1635" customFormat="1" customHeight="1" ht="22.5" hidden="1">
      <c r="A79" s="2392"/>
      <c r="B79" s="511"/>
      <c r="D79" s="665" t="s">
        <v>91</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92</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113</v>
      </c>
      <c r="E95" s="666" t="s">
        <v>932</v>
      </c>
      <c r="F95" s="725" t="s">
        <v>563</v>
      </c>
      <c r="G95" s="727"/>
      <c r="H95" s="1023"/>
      <c r="I95" s="727"/>
      <c r="J95" s="1023"/>
      <c r="K95" s="289" t="s">
        <v>933</v>
      </c>
      <c r="X95" s="758">
        <v>0</v>
      </c>
    </row>
    <row s="1635" customFormat="1" customHeight="1" ht="33.75" hidden="1">
      <c r="A96" s="2392"/>
      <c r="B96" s="511"/>
      <c r="D96" s="665" t="s">
        <v>93</v>
      </c>
      <c r="E96" s="666" t="s">
        <v>934</v>
      </c>
      <c r="F96" s="726" t="s">
        <v>824</v>
      </c>
      <c r="G96" s="728"/>
      <c r="H96" s="1023"/>
      <c r="I96" s="728"/>
      <c r="J96" s="1023"/>
      <c r="K96" s="289"/>
      <c r="X96" s="758">
        <v>0</v>
      </c>
    </row>
    <row s="1635" customFormat="1" customHeight="1" ht="22.5" hidden="1">
      <c r="A97" s="2392"/>
      <c r="B97" s="511" t="s">
        <v>593</v>
      </c>
      <c r="D97" s="665" t="s">
        <v>94</v>
      </c>
      <c r="E97" s="666" t="s">
        <v>935</v>
      </c>
      <c r="F97" s="726" t="s">
        <v>312</v>
      </c>
      <c r="G97" s="385"/>
      <c r="H97" s="1023"/>
      <c r="I97" s="385"/>
      <c r="J97" s="1023"/>
      <c r="K97" s="289" t="s">
        <v>636</v>
      </c>
      <c r="X97" s="758">
        <v>0</v>
      </c>
    </row>
    <row s="1635" customFormat="1" customHeight="1" ht="45" hidden="1">
      <c r="A98" s="2392"/>
      <c r="B98" s="511" t="s">
        <v>593</v>
      </c>
      <c r="D98" s="665" t="s">
        <v>936</v>
      </c>
      <c r="E98" s="667" t="s">
        <v>937</v>
      </c>
      <c r="F98" s="721" t="s">
        <v>312</v>
      </c>
      <c r="G98" s="385"/>
      <c r="H98" s="1023"/>
      <c r="I98" s="385"/>
      <c r="J98" s="1023"/>
      <c r="K98" s="289" t="s">
        <v>636</v>
      </c>
      <c r="X98" s="758">
        <v>0</v>
      </c>
    </row>
    <row s="1635" customFormat="1" customHeight="1" ht="95.25" hidden="1">
      <c r="A99" s="2392"/>
      <c r="B99" s="511" t="s">
        <v>593</v>
      </c>
      <c r="D99" s="665" t="s">
        <v>114</v>
      </c>
      <c r="E99" s="666" t="s">
        <v>938</v>
      </c>
      <c r="F99" s="721" t="s">
        <v>312</v>
      </c>
      <c r="G99" s="385"/>
      <c r="H99" s="1023"/>
      <c r="I99" s="385"/>
      <c r="J99" s="1023"/>
      <c r="K99" s="289" t="s">
        <v>636</v>
      </c>
      <c r="X99" s="758">
        <v>0</v>
      </c>
    </row>
    <row s="1635" customFormat="1" customHeight="1" ht="22.5" hidden="1">
      <c r="A100" s="2392"/>
      <c r="B100" s="511" t="s">
        <v>593</v>
      </c>
      <c r="D100" s="665" t="s">
        <v>150</v>
      </c>
      <c r="E100" s="666" t="s">
        <v>939</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A59A8-C408-359F-5AC2-7EB84DFB7C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550E7-5971-E3D8-5F38-EE89C44546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431</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431</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431</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431</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89</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A8D9D-E5DA-E2CE-B698-5A1A14E48EB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90</v>
      </c>
      <c r="R10" s="915" t="s">
        <v>982</v>
      </c>
      <c r="S10" s="915" t="s">
        <v>983</v>
      </c>
      <c r="T10" s="916" t="s">
        <v>984</v>
      </c>
      <c r="U10" s="915" t="s">
        <v>90</v>
      </c>
      <c r="V10" s="915" t="s">
        <v>985</v>
      </c>
      <c r="W10" s="915" t="s">
        <v>983</v>
      </c>
      <c r="X10" s="916" t="s">
        <v>984</v>
      </c>
      <c r="Y10" s="301" t="s">
        <v>986</v>
      </c>
      <c r="Z10" s="2101" t="s">
        <v>89</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71B6A-1A58-4488-1A58-BE90570E0F0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1011</v>
      </c>
      <c r="K12" s="2127"/>
      <c r="L12" s="2232"/>
      <c r="M12" s="2232"/>
      <c r="N12" s="2127"/>
      <c r="O12" s="2127"/>
      <c r="P12" s="2418"/>
      <c r="Q12" s="2418"/>
      <c r="R12" s="2418"/>
      <c r="S12" s="1134" t="s">
        <v>87</v>
      </c>
      <c r="T12" s="1134" t="s">
        <v>88</v>
      </c>
      <c r="U12" s="1134" t="s">
        <v>86</v>
      </c>
      <c r="V12" s="1134" t="s">
        <v>1012</v>
      </c>
      <c r="W12" s="1134" t="s">
        <v>86</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C0807-6348-3348-7718-0977DD3E3E9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111</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112</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03C8B-9548-7B48-BF4C-E521E05449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7F5BF-EBAA-D4B8-57F5-F8EE8E68888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89</v>
      </c>
      <c r="E13" s="760" t="s">
        <v>308</v>
      </c>
      <c r="F13" s="760" t="s">
        <v>571</v>
      </c>
      <c r="G13" s="808" t="s">
        <v>309</v>
      </c>
      <c r="H13" s="754" t="s">
        <v>309</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DFA28-BF98-0AC8-53EA-B4E3FCDD7A9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89</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7DF68-4BA8-51E7-34E8-34BE02933AC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431</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431</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431</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431</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431</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89</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312</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1141</v>
      </c>
      <c r="M26" s="83">
        <v>14</v>
      </c>
    </row>
    <row customHeight="1" ht="15.75">
      <c r="A27" s="1683" t="s">
        <v>111</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312</v>
      </c>
      <c r="I29" s="2169" t="s">
        <v>1142</v>
      </c>
      <c r="M29" s="83">
        <v>20</v>
      </c>
    </row>
    <row customHeight="1" ht="15.75">
      <c r="A30" s="1683" t="s">
        <v>112</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312</v>
      </c>
      <c r="I33" s="2169" t="s">
        <v>1144</v>
      </c>
      <c r="M33" s="83">
        <v>14</v>
      </c>
    </row>
    <row customHeight="1" ht="15.75">
      <c r="A34" s="1683" t="s">
        <v>91</v>
      </c>
      <c r="C34" s="96"/>
      <c r="D34" s="109"/>
      <c r="E34" s="204" t="s">
        <v>328</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312</v>
      </c>
      <c r="I36" s="2143" t="s">
        <v>1146</v>
      </c>
      <c r="M36" s="83">
        <v>14</v>
      </c>
    </row>
    <row customHeight="1" ht="15.75">
      <c r="A37" s="1683" t="s">
        <v>92</v>
      </c>
      <c r="C37" s="96"/>
      <c r="D37" s="109"/>
      <c r="E37" s="204" t="s">
        <v>328</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312</v>
      </c>
      <c r="I39" s="2169" t="s">
        <v>1147</v>
      </c>
      <c r="L39" s="155" t="s">
        <v>1135</v>
      </c>
      <c r="M39" s="83">
        <v>14</v>
      </c>
    </row>
    <row customHeight="1" ht="15.75">
      <c r="A40" s="1683" t="s">
        <v>113</v>
      </c>
      <c r="C40" s="96"/>
      <c r="D40" s="109"/>
      <c r="E40" s="204" t="s">
        <v>328</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49E98-36DC-D028-6724-7A0A2338C218}" mc:Ignorable="x14ac xr xr2 xr3">
  <sheetPr>
    <tabColor theme="6" tint="0.4"/>
  </sheetPr>
  <dimension ref="A1:AH337"/>
  <sheetViews>
    <sheetView showGridLines="0" zoomScale="90" workbookViewId="0">
      <pane xSplit="7" ySplit="21" topLeftCell="H210" activePane="bottomRight" state="frozen"/>
      <selection pane="bottomLeft" activeCell="A22" sqref="A22"/>
      <selection pane="topRight" activeCell="H1" sqref="H1"/>
      <selection pane="bottomRight" activeCell="K88" sqref="K88:K8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4.140625" customWidth="1"/>
    <col min="10"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Тариф на тепловую энергию (мощность)</v>
      </c>
      <c r="H2" s="1864"/>
      <c r="I2" s="1739"/>
      <c r="J2" s="1773"/>
      <c r="K2" s="1865"/>
      <c r="L2" s="1864" t="s">
        <v>312</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Тариф на тепловую энергию (мощность)</v>
      </c>
      <c r="H5" s="1864"/>
      <c r="I5" s="1739"/>
      <c r="J5" s="1773"/>
      <c r="K5" s="1778"/>
      <c r="L5" s="1864" t="s">
        <v>312</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ПГР/01/652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89</v>
      </c>
      <c r="F20" s="2224" t="s">
        <v>124</v>
      </c>
      <c r="G20" s="2224" t="s">
        <v>125</v>
      </c>
      <c r="H20" s="2386" t="s">
        <v>1151</v>
      </c>
      <c r="I20" s="2387"/>
      <c r="J20" s="2433"/>
      <c r="K20" s="2224" t="s">
        <v>309</v>
      </c>
      <c r="L20" s="2224" t="s">
        <v>396</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(мощность)</v>
      </c>
      <c r="H24" s="1862"/>
      <c r="I24" s="1739">
        <v>46388</v>
      </c>
      <c r="J24" s="1773">
        <v>46752</v>
      </c>
      <c r="K24" s="1865" t="s">
        <v>1154</v>
      </c>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56.25">
      <c r="A25" s="1823"/>
      <c r="B25" s="1823"/>
      <c r="C25" s="1687"/>
      <c r="D25" s="344"/>
      <c r="E25" s="1031"/>
      <c r="F25" s="1031"/>
      <c r="G25" s="1031"/>
      <c r="H25" s="2271" t="s">
        <v>431</v>
      </c>
      <c r="I25" s="1739">
        <v>46753</v>
      </c>
      <c r="J25" s="1773">
        <v>47118</v>
      </c>
      <c r="K25" s="2305" t="s">
        <v>1154</v>
      </c>
      <c r="L25" s="2271" t="s">
        <v>312</v>
      </c>
      <c r="M25" s="2318"/>
      <c r="N25" s="618"/>
      <c r="O25" s="1624"/>
      <c r="P25" s="1624"/>
      <c r="Q25" s="1635"/>
      <c r="R25" s="1635"/>
      <c r="S25" s="1635"/>
      <c r="T25" s="1635"/>
      <c r="U25" s="1635"/>
      <c r="V25" s="1635"/>
      <c r="W25" s="1635"/>
      <c r="X25" s="1635"/>
      <c r="Y25" s="1635"/>
      <c r="Z25" s="1635"/>
      <c r="AA25" s="1635"/>
      <c r="AB25" s="1635"/>
      <c r="AC25" s="1635"/>
      <c r="AD25" s="1635"/>
      <c r="AE25" s="1635"/>
      <c r="AF25" s="1635"/>
      <c r="AG25" s="1635"/>
      <c r="AH25" s="1635">
        <v>0</v>
      </c>
    </row>
    <row s="1635" customFormat="1" customHeight="1" ht="18.75">
      <c r="A26" s="1780"/>
      <c r="B26" s="1780"/>
      <c r="C26" s="369" t="s">
        <v>1148</v>
      </c>
      <c r="D26" s="2466"/>
      <c r="E26" s="2204"/>
      <c r="F26" s="2470"/>
      <c r="G26" s="2427"/>
      <c r="H26" s="1500"/>
      <c r="I26" s="651" t="s">
        <v>1149</v>
      </c>
      <c r="J26" s="571"/>
      <c r="K26" s="1500"/>
      <c r="L26" s="214"/>
      <c r="M26" s="2170"/>
      <c r="N26" s="334"/>
      <c r="O26" s="1624"/>
      <c r="P26" s="1624"/>
      <c r="AH26" s="1631">
        <v>0</v>
      </c>
    </row>
    <row customHeight="1" ht="0.75">
      <c r="A27" s="1780"/>
      <c r="B27" s="1780"/>
      <c r="C27" s="369" t="s">
        <v>1155</v>
      </c>
      <c r="D27" s="2466"/>
      <c r="E27" s="2204"/>
      <c r="F27" s="2383"/>
      <c r="G27" s="400"/>
      <c r="H27" s="1500"/>
      <c r="I27" s="395"/>
      <c r="J27" s="349"/>
      <c r="K27" s="1500"/>
      <c r="L27" s="201"/>
      <c r="M27" s="2170"/>
      <c r="N27" s="334"/>
      <c r="AH27" s="374">
        <v>0</v>
      </c>
    </row>
    <row s="1635" customFormat="1" customHeight="1" ht="45" hidden="1">
      <c r="A28" s="1780" t="s">
        <v>169</v>
      </c>
      <c r="B28" s="1780" t="s">
        <v>170</v>
      </c>
      <c r="C28" s="369"/>
      <c r="D28" s="2462"/>
      <c r="E28" s="2463"/>
      <c r="F28" s="2464" t="str">
        <f>INDEX(PT_DIFFERENTIATION_VTAR,MATCH(A28,PT_DIFFERENTIATION_VTAR_ID,0))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 s="2427" t="str">
        <f>INDEX(PT_DIFFERENTIATION_NTAR,MATCH(B28,PT_DIFFERENTIATION_NTAR_ID,0))</f>
        <v/>
      </c>
      <c r="H28" s="1862"/>
      <c r="I28" s="1739"/>
      <c r="J28" s="1773"/>
      <c r="K28" s="1865"/>
      <c r="L28" s="1862" t="s">
        <v>312</v>
      </c>
      <c r="M28" s="2170"/>
      <c r="N28" s="334"/>
      <c r="O28" s="1624"/>
      <c r="P28" s="1624"/>
      <c r="AH28" s="1631">
        <v>0</v>
      </c>
    </row>
    <row s="1635" customFormat="1" customHeight="1" ht="18.75" hidden="1">
      <c r="A29" s="1780"/>
      <c r="B29" s="1780"/>
      <c r="C29" s="369" t="s">
        <v>1148</v>
      </c>
      <c r="D29" s="2462"/>
      <c r="E29" s="2463"/>
      <c r="F29" s="2464"/>
      <c r="G29" s="2427"/>
      <c r="H29" s="1500"/>
      <c r="I29" s="651" t="s">
        <v>1149</v>
      </c>
      <c r="J29" s="571"/>
      <c r="K29" s="1500"/>
      <c r="L29" s="214"/>
      <c r="M29" s="2170"/>
      <c r="N29" s="334"/>
      <c r="O29" s="1624"/>
      <c r="P29" s="1624"/>
      <c r="AH29" s="1631">
        <v>0</v>
      </c>
    </row>
    <row s="1635" customFormat="1" customHeight="1" ht="0.75" hidden="1">
      <c r="A30" s="1780"/>
      <c r="B30" s="1780"/>
      <c r="C30" s="369" t="s">
        <v>1155</v>
      </c>
      <c r="D30" s="2462"/>
      <c r="E30" s="2204"/>
      <c r="F30" s="2383"/>
      <c r="G30" s="400"/>
      <c r="H30" s="1500"/>
      <c r="I30" s="651"/>
      <c r="J30" s="571"/>
      <c r="K30" s="1500"/>
      <c r="L30" s="214"/>
      <c r="M30" s="2170"/>
      <c r="N30" s="334"/>
      <c r="O30" s="1624"/>
      <c r="P30" s="1624"/>
      <c r="AH30" s="1631">
        <v>0</v>
      </c>
    </row>
    <row s="1635" customFormat="1" customHeight="1" ht="45" hidden="1">
      <c r="A31" s="1780" t="s">
        <v>175</v>
      </c>
      <c r="B31" s="1780" t="s">
        <v>176</v>
      </c>
      <c r="C31" s="369"/>
      <c r="D31" s="2462"/>
      <c r="E31" s="2204"/>
      <c r="F31" s="2383"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27" t="str">
        <f>INDEX(PT_DIFFERENTIATION_NTAR,MATCH(B31,PT_DIFFERENTIATION_NTAR_ID,0))</f>
        <v/>
      </c>
      <c r="H31" s="1862"/>
      <c r="I31" s="1739"/>
      <c r="J31" s="1773"/>
      <c r="K31" s="1865"/>
      <c r="L31" s="1862" t="s">
        <v>312</v>
      </c>
      <c r="M31" s="2170"/>
      <c r="N31" s="334"/>
      <c r="O31" s="1624"/>
      <c r="P31" s="1624"/>
      <c r="AH31" s="1631">
        <v>0</v>
      </c>
    </row>
    <row s="1635" customFormat="1" customHeight="1" ht="18.75" hidden="1">
      <c r="A32" s="1780"/>
      <c r="B32" s="1780"/>
      <c r="C32" s="369" t="s">
        <v>1148</v>
      </c>
      <c r="D32" s="2462"/>
      <c r="E32" s="2204"/>
      <c r="F32" s="2383"/>
      <c r="G32" s="2427"/>
      <c r="H32" s="1500"/>
      <c r="I32" s="651" t="s">
        <v>1149</v>
      </c>
      <c r="J32" s="571"/>
      <c r="K32" s="1500"/>
      <c r="L32" s="214"/>
      <c r="M32" s="2170"/>
      <c r="N32" s="334"/>
      <c r="O32" s="1624"/>
      <c r="P32" s="1624"/>
      <c r="AH32" s="1631">
        <v>0</v>
      </c>
    </row>
    <row s="1635" customFormat="1" customHeight="1" ht="0.75" hidden="1">
      <c r="A33" s="1780"/>
      <c r="B33" s="1780"/>
      <c r="C33" s="369" t="s">
        <v>1155</v>
      </c>
      <c r="D33" s="2462"/>
      <c r="E33" s="2204"/>
      <c r="F33" s="2383"/>
      <c r="G33" s="400"/>
      <c r="H33" s="1500"/>
      <c r="I33" s="651"/>
      <c r="J33" s="571"/>
      <c r="K33" s="1500"/>
      <c r="L33" s="214"/>
      <c r="M33" s="2170"/>
      <c r="N33" s="334"/>
      <c r="O33" s="1624"/>
      <c r="P33" s="1624"/>
      <c r="AH33" s="1631">
        <v>0</v>
      </c>
    </row>
    <row s="1635" customFormat="1" customHeight="1" ht="45" hidden="1">
      <c r="A34" s="1780" t="s">
        <v>181</v>
      </c>
      <c r="B34" s="1780" t="s">
        <v>182</v>
      </c>
      <c r="C34" s="369"/>
      <c r="D34" s="2462"/>
      <c r="E34" s="2204"/>
      <c r="F34" s="2383"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27" t="str">
        <f>INDEX(PT_DIFFERENTIATION_NTAR,MATCH(B34,PT_DIFFERENTIATION_NTAR_ID,0))</f>
        <v/>
      </c>
      <c r="H34" s="1862"/>
      <c r="I34" s="1739"/>
      <c r="J34" s="1773"/>
      <c r="K34" s="1865"/>
      <c r="L34" s="1862" t="s">
        <v>312</v>
      </c>
      <c r="M34" s="2170"/>
      <c r="N34" s="334"/>
      <c r="O34" s="1624"/>
      <c r="P34" s="1624"/>
      <c r="AH34" s="1631">
        <v>0</v>
      </c>
    </row>
    <row s="1635" customFormat="1" customHeight="1" ht="18.75" hidden="1">
      <c r="A35" s="1780"/>
      <c r="B35" s="1780"/>
      <c r="C35" s="369" t="s">
        <v>1148</v>
      </c>
      <c r="D35" s="2462"/>
      <c r="E35" s="2204"/>
      <c r="F35" s="2383"/>
      <c r="G35" s="2427"/>
      <c r="H35" s="1500"/>
      <c r="I35" s="651" t="s">
        <v>1149</v>
      </c>
      <c r="J35" s="571"/>
      <c r="K35" s="1500"/>
      <c r="L35" s="214"/>
      <c r="M35" s="2170"/>
      <c r="N35" s="334"/>
      <c r="O35" s="1624"/>
      <c r="P35" s="1624"/>
      <c r="AH35" s="1631">
        <v>0</v>
      </c>
    </row>
    <row s="1635" customFormat="1" customHeight="1" ht="0.75" hidden="1">
      <c r="A36" s="1780"/>
      <c r="B36" s="1780"/>
      <c r="C36" s="369" t="s">
        <v>1155</v>
      </c>
      <c r="D36" s="2462"/>
      <c r="E36" s="2204"/>
      <c r="F36" s="2383"/>
      <c r="G36" s="400"/>
      <c r="H36" s="1500"/>
      <c r="I36" s="651"/>
      <c r="J36" s="571"/>
      <c r="K36" s="1500"/>
      <c r="L36" s="214"/>
      <c r="M36" s="2170"/>
      <c r="N36" s="334"/>
      <c r="O36" s="1624"/>
      <c r="P36" s="1624"/>
      <c r="AH36" s="1631">
        <v>0</v>
      </c>
    </row>
    <row s="1635" customFormat="1" customHeight="1" ht="18.75" hidden="1">
      <c r="A37" s="1780" t="s">
        <v>187</v>
      </c>
      <c r="B37" s="1780" t="s">
        <v>188</v>
      </c>
      <c r="C37" s="369"/>
      <c r="D37" s="2462"/>
      <c r="E37" s="2204"/>
      <c r="F37" s="2383" t="str">
        <f>INDEX(PT_DIFFERENTIATION_VTAR,MATCH(A37,PT_DIFFERENTIATION_VTAR_ID,0))</f>
        <v>Тарифы на услуги по передаче тепловой энергии</v>
      </c>
      <c r="G37" s="2427" t="str">
        <f>INDEX(PT_DIFFERENTIATION_NTAR,MATCH(B37,PT_DIFFERENTIATION_NTAR_ID,0))</f>
        <v/>
      </c>
      <c r="H37" s="1862"/>
      <c r="I37" s="1739"/>
      <c r="J37" s="1773"/>
      <c r="K37" s="1865"/>
      <c r="L37" s="1862" t="s">
        <v>312</v>
      </c>
      <c r="M37" s="2170"/>
      <c r="N37" s="334"/>
      <c r="O37" s="1624"/>
      <c r="P37" s="1624"/>
      <c r="AH37" s="1631">
        <v>0</v>
      </c>
    </row>
    <row s="1635" customFormat="1" customHeight="1" ht="18.75" hidden="1">
      <c r="A38" s="1780"/>
      <c r="B38" s="1780"/>
      <c r="C38" s="369" t="s">
        <v>1148</v>
      </c>
      <c r="D38" s="2462"/>
      <c r="E38" s="2204"/>
      <c r="F38" s="2383"/>
      <c r="G38" s="2427"/>
      <c r="H38" s="1500"/>
      <c r="I38" s="651" t="s">
        <v>1149</v>
      </c>
      <c r="J38" s="571"/>
      <c r="K38" s="1500"/>
      <c r="L38" s="214"/>
      <c r="M38" s="2170"/>
      <c r="N38" s="334"/>
      <c r="O38" s="1624"/>
      <c r="P38" s="1624"/>
      <c r="AH38" s="1631">
        <v>0</v>
      </c>
    </row>
    <row s="1635" customFormat="1" customHeight="1" ht="0.75" hidden="1">
      <c r="A39" s="1780"/>
      <c r="B39" s="1780"/>
      <c r="C39" s="369" t="s">
        <v>1155</v>
      </c>
      <c r="D39" s="2462"/>
      <c r="E39" s="2204"/>
      <c r="F39" s="2383"/>
      <c r="G39" s="400"/>
      <c r="H39" s="1500"/>
      <c r="I39" s="651"/>
      <c r="J39" s="571"/>
      <c r="K39" s="1500"/>
      <c r="L39" s="214"/>
      <c r="M39" s="2170"/>
      <c r="N39" s="334"/>
      <c r="O39" s="1624"/>
      <c r="P39" s="1624"/>
      <c r="AH39" s="1631">
        <v>0</v>
      </c>
    </row>
    <row s="1635" customFormat="1" customHeight="1" ht="18.75" hidden="1">
      <c r="A40" s="1780" t="s">
        <v>193</v>
      </c>
      <c r="B40" s="1780" t="s">
        <v>194</v>
      </c>
      <c r="C40" s="369"/>
      <c r="D40" s="2462"/>
      <c r="E40" s="2204"/>
      <c r="F40" s="2383" t="str">
        <f>INDEX(PT_DIFFERENTIATION_VTAR,MATCH(A40,PT_DIFFERENTIATION_VTAR_ID,0))</f>
        <v>Тарифы на услуги по передаче теплоносителя</v>
      </c>
      <c r="G40" s="2427" t="str">
        <f>INDEX(PT_DIFFERENTIATION_NTAR,MATCH(B40,PT_DIFFERENTIATION_NTAR_ID,0))</f>
        <v/>
      </c>
      <c r="H40" s="1862"/>
      <c r="I40" s="1739"/>
      <c r="J40" s="1773"/>
      <c r="K40" s="1865"/>
      <c r="L40" s="1862" t="s">
        <v>312</v>
      </c>
      <c r="M40" s="2170"/>
      <c r="N40" s="334"/>
      <c r="O40" s="1624"/>
      <c r="P40" s="1624"/>
      <c r="AH40" s="1631">
        <v>0</v>
      </c>
    </row>
    <row s="1635" customFormat="1" customHeight="1" ht="18.75" hidden="1">
      <c r="A41" s="1780"/>
      <c r="B41" s="1780"/>
      <c r="C41" s="369" t="s">
        <v>1148</v>
      </c>
      <c r="D41" s="2462"/>
      <c r="E41" s="2204"/>
      <c r="F41" s="2383"/>
      <c r="G41" s="2427"/>
      <c r="H41" s="1500"/>
      <c r="I41" s="651" t="s">
        <v>1149</v>
      </c>
      <c r="J41" s="571"/>
      <c r="K41" s="1500"/>
      <c r="L41" s="214"/>
      <c r="M41" s="2170"/>
      <c r="N41" s="334"/>
      <c r="O41" s="1624"/>
      <c r="P41" s="1624"/>
      <c r="AH41" s="1631">
        <v>0</v>
      </c>
    </row>
    <row s="1635" customFormat="1" customHeight="1" ht="0.75" hidden="1">
      <c r="A42" s="1780"/>
      <c r="B42" s="1780"/>
      <c r="C42" s="369" t="s">
        <v>1155</v>
      </c>
      <c r="D42" s="2462"/>
      <c r="E42" s="2204"/>
      <c r="F42" s="2383"/>
      <c r="G42" s="400"/>
      <c r="H42" s="1500"/>
      <c r="I42" s="651"/>
      <c r="J42" s="571"/>
      <c r="K42" s="1500"/>
      <c r="L42" s="214"/>
      <c r="M42" s="2170"/>
      <c r="N42" s="334"/>
      <c r="O42" s="1624"/>
      <c r="P42" s="1624"/>
      <c r="AH42" s="1631">
        <v>0</v>
      </c>
    </row>
    <row s="1635" customFormat="1" customHeight="1" ht="18.75" hidden="1">
      <c r="A43" s="1780" t="s">
        <v>199</v>
      </c>
      <c r="B43" s="1780" t="s">
        <v>200</v>
      </c>
      <c r="C43" s="369"/>
      <c r="D43" s="2462"/>
      <c r="E43" s="2204"/>
      <c r="F43" s="2383" t="str">
        <f>INDEX(PT_DIFFERENTIATION_VTAR,MATCH(A43,PT_DIFFERENTIATION_VTAR_ID,0))</f>
        <v>Плата за услуги по поддержанию резервной тепловой мощности при отсутствии потребления тепловой энергии</v>
      </c>
      <c r="G43" s="2427" t="str">
        <f>INDEX(PT_DIFFERENTIATION_NTAR,MATCH(B43,PT_DIFFERENTIATION_NTAR_ID,0))</f>
        <v/>
      </c>
      <c r="H43" s="1862"/>
      <c r="I43" s="1739"/>
      <c r="J43" s="1773"/>
      <c r="K43" s="1865"/>
      <c r="L43" s="1862" t="s">
        <v>312</v>
      </c>
      <c r="M43" s="2170"/>
      <c r="N43" s="334"/>
      <c r="O43" s="1624"/>
      <c r="P43" s="1624"/>
      <c r="AH43" s="1631">
        <v>0</v>
      </c>
    </row>
    <row s="1635" customFormat="1" customHeight="1" ht="18.75" hidden="1">
      <c r="A44" s="1780"/>
      <c r="B44" s="1780"/>
      <c r="C44" s="369" t="s">
        <v>1148</v>
      </c>
      <c r="D44" s="2462"/>
      <c r="E44" s="2204"/>
      <c r="F44" s="2383"/>
      <c r="G44" s="2427"/>
      <c r="H44" s="1500"/>
      <c r="I44" s="651" t="s">
        <v>1149</v>
      </c>
      <c r="J44" s="571"/>
      <c r="K44" s="1500"/>
      <c r="L44" s="214"/>
      <c r="M44" s="2170"/>
      <c r="N44" s="334"/>
      <c r="O44" s="1624"/>
      <c r="P44" s="1624"/>
      <c r="AH44" s="1631">
        <v>0</v>
      </c>
    </row>
    <row s="1635" customFormat="1" customHeight="1" ht="0.75" hidden="1">
      <c r="A45" s="1780"/>
      <c r="B45" s="1780"/>
      <c r="C45" s="369" t="s">
        <v>1155</v>
      </c>
      <c r="D45" s="2462"/>
      <c r="E45" s="2204"/>
      <c r="F45" s="2383"/>
      <c r="G45" s="400"/>
      <c r="H45" s="1500"/>
      <c r="I45" s="651"/>
      <c r="J45" s="571"/>
      <c r="K45" s="1500"/>
      <c r="L45" s="214"/>
      <c r="M45" s="2170"/>
      <c r="N45" s="334"/>
      <c r="O45" s="1624"/>
      <c r="P45" s="1624"/>
      <c r="AH45" s="1631">
        <v>0</v>
      </c>
    </row>
    <row s="1635" customFormat="1" customHeight="1" ht="18.75" hidden="1">
      <c r="A46" s="1780" t="s">
        <v>205</v>
      </c>
      <c r="B46" s="1780" t="s">
        <v>206</v>
      </c>
      <c r="C46" s="369"/>
      <c r="D46" s="2462"/>
      <c r="E46" s="2204"/>
      <c r="F46" s="2383" t="str">
        <f>INDEX(PT_DIFFERENTIATION_VTAR,MATCH(A46,PT_DIFFERENTIATION_VTAR_ID,0))</f>
        <v>Плата за подключение (технологическое присоединение) к системе теплоснабжения</v>
      </c>
      <c r="G46" s="2427" t="str">
        <f>INDEX(PT_DIFFERENTIATION_NTAR,MATCH(B46,PT_DIFFERENTIATION_NTAR_ID,0))</f>
        <v/>
      </c>
      <c r="H46" s="1862"/>
      <c r="I46" s="1739"/>
      <c r="J46" s="1773"/>
      <c r="K46" s="1865"/>
      <c r="L46" s="1862" t="s">
        <v>312</v>
      </c>
      <c r="M46" s="2170"/>
      <c r="N46" s="334"/>
      <c r="O46" s="1624"/>
      <c r="P46" s="1624"/>
      <c r="AH46" s="1631">
        <v>0</v>
      </c>
    </row>
    <row s="1635" customFormat="1" customHeight="1" ht="18.75" hidden="1">
      <c r="A47" s="1780"/>
      <c r="B47" s="1780"/>
      <c r="C47" s="369" t="s">
        <v>1148</v>
      </c>
      <c r="D47" s="2462"/>
      <c r="E47" s="2204"/>
      <c r="F47" s="2383"/>
      <c r="G47" s="2427"/>
      <c r="H47" s="1500"/>
      <c r="I47" s="651" t="s">
        <v>1149</v>
      </c>
      <c r="J47" s="571"/>
      <c r="K47" s="1500"/>
      <c r="L47" s="214"/>
      <c r="M47" s="2170"/>
      <c r="N47" s="334"/>
      <c r="O47" s="1624"/>
      <c r="P47" s="1624"/>
      <c r="AH47" s="1631">
        <v>0</v>
      </c>
    </row>
    <row s="1635" customFormat="1" customHeight="1" ht="0.75" hidden="1">
      <c r="A48" s="1780"/>
      <c r="B48" s="1780"/>
      <c r="C48" s="369" t="s">
        <v>1155</v>
      </c>
      <c r="D48" s="2462"/>
      <c r="E48" s="2204"/>
      <c r="F48" s="2383"/>
      <c r="G48" s="400"/>
      <c r="H48" s="1500"/>
      <c r="I48" s="651"/>
      <c r="J48" s="571"/>
      <c r="K48" s="1500"/>
      <c r="L48" s="214"/>
      <c r="M48" s="2170"/>
      <c r="N48" s="334"/>
      <c r="O48" s="1624"/>
      <c r="P48" s="1624"/>
      <c r="AH48" s="1631">
        <v>0</v>
      </c>
    </row>
    <row s="1635" customFormat="1" customHeight="1" ht="18.75" hidden="1">
      <c r="A49" s="1780" t="s">
        <v>211</v>
      </c>
      <c r="B49" s="1780" t="s">
        <v>212</v>
      </c>
      <c r="C49" s="369"/>
      <c r="D49" s="2462"/>
      <c r="E49" s="2204"/>
      <c r="F49" s="2383" t="str">
        <f>INDEX(PT_DIFFERENTIATION_VTAR,MATCH(A49,PT_DIFFERENTIATION_VTAR_ID,0))</f>
        <v>Плата за подключение (технологическое присоединение) к системе теплоснабжения (индивидуальная)</v>
      </c>
      <c r="G49" s="2427" t="str">
        <f>INDEX(PT_DIFFERENTIATION_NTAR,MATCH(B49,PT_DIFFERENTIATION_NTAR_ID,0))</f>
        <v/>
      </c>
      <c r="H49" s="1989"/>
      <c r="I49" s="1739"/>
      <c r="J49" s="1773"/>
      <c r="K49" s="1865"/>
      <c r="L49" s="1989" t="s">
        <v>312</v>
      </c>
      <c r="M49" s="2170"/>
      <c r="N49" s="334"/>
      <c r="O49" s="1624"/>
      <c r="P49" s="1624"/>
      <c r="AH49" s="1631">
        <v>0</v>
      </c>
    </row>
    <row s="1635" customFormat="1" customHeight="1" ht="18.75" hidden="1">
      <c r="A50" s="1780"/>
      <c r="B50" s="1780"/>
      <c r="C50" s="369" t="s">
        <v>1148</v>
      </c>
      <c r="D50" s="2462"/>
      <c r="E50" s="2204"/>
      <c r="F50" s="2383"/>
      <c r="G50" s="2427"/>
      <c r="H50" s="1500"/>
      <c r="I50" s="651" t="s">
        <v>1149</v>
      </c>
      <c r="J50" s="571"/>
      <c r="K50" s="1500"/>
      <c r="L50" s="214"/>
      <c r="M50" s="2170"/>
      <c r="N50" s="334"/>
      <c r="O50" s="1624"/>
      <c r="P50" s="1624"/>
      <c r="AH50" s="1631">
        <v>0</v>
      </c>
    </row>
    <row s="1635" customFormat="1" customHeight="1" ht="0.75" hidden="1">
      <c r="A51" s="1780"/>
      <c r="B51" s="1780"/>
      <c r="C51" s="369" t="s">
        <v>1155</v>
      </c>
      <c r="D51" s="2462"/>
      <c r="E51" s="2204"/>
      <c r="F51" s="2383"/>
      <c r="G51" s="400"/>
      <c r="H51" s="1500"/>
      <c r="I51" s="651"/>
      <c r="J51" s="571"/>
      <c r="K51" s="1500"/>
      <c r="L51" s="214"/>
      <c r="M51" s="2170"/>
      <c r="N51" s="334"/>
      <c r="O51" s="1624"/>
      <c r="P51" s="1624"/>
      <c r="AH51" s="1631">
        <v>0</v>
      </c>
    </row>
    <row s="1635" customFormat="1" customHeight="1" ht="18.75" hidden="1">
      <c r="A52" s="1780" t="s">
        <v>231</v>
      </c>
      <c r="B52" s="1780" t="s">
        <v>232</v>
      </c>
      <c r="C52" s="369"/>
      <c r="D52" s="2462"/>
      <c r="E52" s="2204"/>
      <c r="F52" s="2383" t="str">
        <f>INDEX(PT_DIFFERENTIATION_VTAR,MATCH(A52,PT_DIFFERENTIATION_VTAR_ID,0))</f>
        <v>Тариф на питьевую воду (питьевое водоснабжение)</v>
      </c>
      <c r="G52" s="2427" t="str">
        <f>INDEX(PT_DIFFERENTIATION_NTAR,MATCH(B52,PT_DIFFERENTIATION_NTAR_ID,0))</f>
        <v/>
      </c>
      <c r="H52" s="1862"/>
      <c r="I52" s="1739"/>
      <c r="J52" s="1773"/>
      <c r="K52" s="1865"/>
      <c r="L52" s="1862" t="s">
        <v>312</v>
      </c>
      <c r="M52" s="2170"/>
      <c r="N52" s="334"/>
      <c r="O52" s="1624"/>
      <c r="P52" s="1624"/>
      <c r="AH52" s="1631">
        <v>0</v>
      </c>
    </row>
    <row s="1635" customFormat="1" customHeight="1" ht="18.75" hidden="1">
      <c r="A53" s="1780"/>
      <c r="B53" s="1780"/>
      <c r="C53" s="369" t="s">
        <v>1148</v>
      </c>
      <c r="D53" s="2462"/>
      <c r="E53" s="2204"/>
      <c r="F53" s="2383"/>
      <c r="G53" s="2427"/>
      <c r="H53" s="1500"/>
      <c r="I53" s="651" t="s">
        <v>1149</v>
      </c>
      <c r="J53" s="571"/>
      <c r="K53" s="1500"/>
      <c r="L53" s="214"/>
      <c r="M53" s="2170"/>
      <c r="N53" s="334"/>
      <c r="O53" s="1624"/>
      <c r="P53" s="1624"/>
      <c r="AH53" s="1631">
        <v>0</v>
      </c>
    </row>
    <row s="1635" customFormat="1" customHeight="1" ht="0.75" hidden="1">
      <c r="A54" s="1780"/>
      <c r="B54" s="1780"/>
      <c r="C54" s="369" t="s">
        <v>1155</v>
      </c>
      <c r="D54" s="2462"/>
      <c r="E54" s="2204"/>
      <c r="F54" s="2383"/>
      <c r="G54" s="400"/>
      <c r="H54" s="1500"/>
      <c r="I54" s="651"/>
      <c r="J54" s="571"/>
      <c r="K54" s="1500"/>
      <c r="L54" s="214"/>
      <c r="M54" s="2170"/>
      <c r="N54" s="334"/>
      <c r="O54" s="1624"/>
      <c r="P54" s="1624"/>
      <c r="AH54" s="1631">
        <v>0</v>
      </c>
    </row>
    <row s="1635" customFormat="1" customHeight="1" ht="18.75" hidden="1">
      <c r="A55" s="1780" t="s">
        <v>236</v>
      </c>
      <c r="B55" s="1780" t="s">
        <v>237</v>
      </c>
      <c r="C55" s="369"/>
      <c r="D55" s="2462"/>
      <c r="E55" s="2204"/>
      <c r="F55" s="2383" t="str">
        <f>INDEX(PT_DIFFERENTIATION_VTAR,MATCH(A55,PT_DIFFERENTIATION_VTAR_ID,0))</f>
        <v>Тариф на техническую воду</v>
      </c>
      <c r="G55" s="2427" t="str">
        <f>INDEX(PT_DIFFERENTIATION_NTAR,MATCH(B55,PT_DIFFERENTIATION_NTAR_ID,0))</f>
        <v/>
      </c>
      <c r="H55" s="1862"/>
      <c r="I55" s="1739"/>
      <c r="J55" s="1773"/>
      <c r="K55" s="1865"/>
      <c r="L55" s="1862" t="s">
        <v>312</v>
      </c>
      <c r="M55" s="2170"/>
      <c r="N55" s="334"/>
      <c r="O55" s="1624"/>
      <c r="P55" s="1624"/>
      <c r="AH55" s="1631">
        <v>0</v>
      </c>
    </row>
    <row s="1635" customFormat="1" customHeight="1" ht="18.75" hidden="1">
      <c r="A56" s="1780"/>
      <c r="B56" s="1780"/>
      <c r="C56" s="369" t="s">
        <v>1148</v>
      </c>
      <c r="D56" s="2462"/>
      <c r="E56" s="2204"/>
      <c r="F56" s="2383"/>
      <c r="G56" s="2427"/>
      <c r="H56" s="1500"/>
      <c r="I56" s="651" t="s">
        <v>1149</v>
      </c>
      <c r="J56" s="571"/>
      <c r="K56" s="1500"/>
      <c r="L56" s="214"/>
      <c r="M56" s="2170"/>
      <c r="N56" s="334"/>
      <c r="O56" s="1624"/>
      <c r="P56" s="1624"/>
      <c r="AH56" s="1631">
        <v>0</v>
      </c>
    </row>
    <row s="1635" customFormat="1" customHeight="1" ht="0.75" hidden="1">
      <c r="A57" s="1780"/>
      <c r="B57" s="1780"/>
      <c r="C57" s="369" t="s">
        <v>1155</v>
      </c>
      <c r="D57" s="2462"/>
      <c r="E57" s="2204"/>
      <c r="F57" s="2383"/>
      <c r="G57" s="400"/>
      <c r="H57" s="1500"/>
      <c r="I57" s="651"/>
      <c r="J57" s="571"/>
      <c r="K57" s="1500"/>
      <c r="L57" s="214"/>
      <c r="M57" s="2170"/>
      <c r="N57" s="334"/>
      <c r="O57" s="1624"/>
      <c r="P57" s="1624"/>
      <c r="AH57" s="1631">
        <v>0</v>
      </c>
    </row>
    <row s="1635" customFormat="1" customHeight="1" ht="18.75" hidden="1">
      <c r="A58" s="1780" t="s">
        <v>241</v>
      </c>
      <c r="B58" s="1780" t="s">
        <v>242</v>
      </c>
      <c r="C58" s="369"/>
      <c r="D58" s="2462"/>
      <c r="E58" s="2204"/>
      <c r="F58" s="2383" t="str">
        <f>INDEX(PT_DIFFERENTIATION_VTAR,MATCH(A58,PT_DIFFERENTIATION_VTAR_ID,0))</f>
        <v>Тариф на транспортировку воды</v>
      </c>
      <c r="G58" s="2427" t="str">
        <f>INDEX(PT_DIFFERENTIATION_NTAR,MATCH(B58,PT_DIFFERENTIATION_NTAR_ID,0))</f>
        <v/>
      </c>
      <c r="H58" s="1862"/>
      <c r="I58" s="1739"/>
      <c r="J58" s="1773"/>
      <c r="K58" s="1865"/>
      <c r="L58" s="1862" t="s">
        <v>312</v>
      </c>
      <c r="M58" s="2170"/>
      <c r="N58" s="334"/>
      <c r="O58" s="1624"/>
      <c r="P58" s="1624"/>
      <c r="AH58" s="1631">
        <v>0</v>
      </c>
    </row>
    <row s="1635" customFormat="1" customHeight="1" ht="18.75" hidden="1">
      <c r="A59" s="1780"/>
      <c r="B59" s="1780"/>
      <c r="C59" s="369" t="s">
        <v>1148</v>
      </c>
      <c r="D59" s="2462"/>
      <c r="E59" s="2204"/>
      <c r="F59" s="2383"/>
      <c r="G59" s="2427"/>
      <c r="H59" s="1500"/>
      <c r="I59" s="651" t="s">
        <v>1149</v>
      </c>
      <c r="J59" s="571"/>
      <c r="K59" s="1500"/>
      <c r="L59" s="214"/>
      <c r="M59" s="2170"/>
      <c r="N59" s="334"/>
      <c r="O59" s="1624"/>
      <c r="P59" s="1624"/>
      <c r="AH59" s="1631">
        <v>0</v>
      </c>
    </row>
    <row s="1635" customFormat="1" customHeight="1" ht="0.75" hidden="1">
      <c r="A60" s="1780"/>
      <c r="B60" s="1780"/>
      <c r="C60" s="369" t="s">
        <v>1155</v>
      </c>
      <c r="D60" s="2462"/>
      <c r="E60" s="2204"/>
      <c r="F60" s="2383"/>
      <c r="G60" s="400"/>
      <c r="H60" s="1500"/>
      <c r="I60" s="651"/>
      <c r="J60" s="571"/>
      <c r="K60" s="1500"/>
      <c r="L60" s="214"/>
      <c r="M60" s="2170"/>
      <c r="N60" s="334"/>
      <c r="O60" s="1624"/>
      <c r="P60" s="1624"/>
      <c r="AH60" s="1631">
        <v>0</v>
      </c>
    </row>
    <row s="1635" customFormat="1" customHeight="1" ht="18.75" hidden="1">
      <c r="A61" s="1780" t="s">
        <v>246</v>
      </c>
      <c r="B61" s="1780" t="s">
        <v>247</v>
      </c>
      <c r="C61" s="369"/>
      <c r="D61" s="2462"/>
      <c r="E61" s="2204"/>
      <c r="F61" s="2383" t="str">
        <f>INDEX(PT_DIFFERENTIATION_VTAR,MATCH(A61,PT_DIFFERENTIATION_VTAR_ID,0))</f>
        <v>Тариф на подвоз воды</v>
      </c>
      <c r="G61" s="2427" t="str">
        <f>INDEX(PT_DIFFERENTIATION_NTAR,MATCH(B61,PT_DIFFERENTIATION_NTAR_ID,0))</f>
        <v/>
      </c>
      <c r="H61" s="1862"/>
      <c r="I61" s="1739"/>
      <c r="J61" s="1773"/>
      <c r="K61" s="1865"/>
      <c r="L61" s="1862" t="s">
        <v>312</v>
      </c>
      <c r="M61" s="2170"/>
      <c r="N61" s="334"/>
      <c r="O61" s="1624"/>
      <c r="P61" s="1624"/>
      <c r="AH61" s="1631">
        <v>0</v>
      </c>
    </row>
    <row s="1635" customFormat="1" customHeight="1" ht="18.75" hidden="1">
      <c r="A62" s="1780"/>
      <c r="B62" s="1780"/>
      <c r="C62" s="369" t="s">
        <v>1148</v>
      </c>
      <c r="D62" s="2462"/>
      <c r="E62" s="2204"/>
      <c r="F62" s="2383"/>
      <c r="G62" s="2427"/>
      <c r="H62" s="1500"/>
      <c r="I62" s="651" t="s">
        <v>1149</v>
      </c>
      <c r="J62" s="571"/>
      <c r="K62" s="1500"/>
      <c r="L62" s="214"/>
      <c r="M62" s="2170"/>
      <c r="N62" s="334"/>
      <c r="O62" s="1624"/>
      <c r="P62" s="1624"/>
      <c r="AH62" s="1631">
        <v>0</v>
      </c>
    </row>
    <row s="1635" customFormat="1" customHeight="1" ht="0.75" hidden="1">
      <c r="A63" s="1780"/>
      <c r="B63" s="1780"/>
      <c r="C63" s="369" t="s">
        <v>1155</v>
      </c>
      <c r="D63" s="2462"/>
      <c r="E63" s="2204"/>
      <c r="F63" s="2383"/>
      <c r="G63" s="400"/>
      <c r="H63" s="1500"/>
      <c r="I63" s="651"/>
      <c r="J63" s="571"/>
      <c r="K63" s="1500"/>
      <c r="L63" s="214"/>
      <c r="M63" s="2170"/>
      <c r="N63" s="334"/>
      <c r="O63" s="1624"/>
      <c r="P63" s="1624"/>
      <c r="AH63" s="1631">
        <v>0</v>
      </c>
    </row>
    <row s="1635" customFormat="1" customHeight="1" ht="18.75" hidden="1">
      <c r="A64" s="1780" t="s">
        <v>251</v>
      </c>
      <c r="B64" s="1780" t="s">
        <v>252</v>
      </c>
      <c r="C64" s="369"/>
      <c r="D64" s="2462"/>
      <c r="E64" s="2204"/>
      <c r="F64" s="2383"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27" t="str">
        <f>INDEX(PT_DIFFERENTIATION_NTAR,MATCH(B64,PT_DIFFERENTIATION_NTAR_ID,0))</f>
        <v/>
      </c>
      <c r="H64" s="1862"/>
      <c r="I64" s="1739"/>
      <c r="J64" s="1773"/>
      <c r="K64" s="1865"/>
      <c r="L64" s="1862" t="s">
        <v>312</v>
      </c>
      <c r="M64" s="2170"/>
      <c r="N64" s="334"/>
      <c r="O64" s="1624"/>
      <c r="P64" s="1624"/>
      <c r="AH64" s="1631">
        <v>0</v>
      </c>
    </row>
    <row s="1635" customFormat="1" customHeight="1" ht="18.75" hidden="1">
      <c r="A65" s="1780"/>
      <c r="B65" s="1780"/>
      <c r="C65" s="369" t="s">
        <v>1148</v>
      </c>
      <c r="D65" s="2462"/>
      <c r="E65" s="2204"/>
      <c r="F65" s="2383"/>
      <c r="G65" s="2427"/>
      <c r="H65" s="1500"/>
      <c r="I65" s="651" t="s">
        <v>1149</v>
      </c>
      <c r="J65" s="571"/>
      <c r="K65" s="1500"/>
      <c r="L65" s="214"/>
      <c r="M65" s="2170"/>
      <c r="N65" s="334"/>
      <c r="O65" s="1624"/>
      <c r="P65" s="1624"/>
      <c r="AH65" s="1631">
        <v>0</v>
      </c>
    </row>
    <row s="1635" customFormat="1" customHeight="1" ht="0.75" hidden="1">
      <c r="A66" s="1780"/>
      <c r="B66" s="1780"/>
      <c r="C66" s="369" t="s">
        <v>1155</v>
      </c>
      <c r="D66" s="2462"/>
      <c r="E66" s="2204"/>
      <c r="F66" s="2383"/>
      <c r="G66" s="400"/>
      <c r="H66" s="1500"/>
      <c r="I66" s="651"/>
      <c r="J66" s="571"/>
      <c r="K66" s="1500"/>
      <c r="L66" s="214"/>
      <c r="M66" s="2170"/>
      <c r="N66" s="334"/>
      <c r="O66" s="1624"/>
      <c r="P66" s="1624"/>
      <c r="AH66" s="1631">
        <v>0</v>
      </c>
    </row>
    <row s="1635" customFormat="1" customHeight="1" ht="18.75" hidden="1">
      <c r="A67" s="1780" t="s">
        <v>256</v>
      </c>
      <c r="B67" s="1780" t="s">
        <v>257</v>
      </c>
      <c r="C67" s="369"/>
      <c r="D67" s="2462"/>
      <c r="E67" s="2204"/>
      <c r="F67" s="2383" t="str">
        <f>INDEX(PT_DIFFERENTIATION_VTAR,MATCH(A67,PT_DIFFERENTIATION_VTAR_ID,0))</f>
        <v>Тариф на горячую воду (горячее водоснабжение)</v>
      </c>
      <c r="G67" s="2427" t="str">
        <f>INDEX(PT_DIFFERENTIATION_NTAR,MATCH(B67,PT_DIFFERENTIATION_NTAR_ID,0))</f>
        <v/>
      </c>
      <c r="H67" s="1862"/>
      <c r="I67" s="1739"/>
      <c r="J67" s="1773"/>
      <c r="K67" s="1865"/>
      <c r="L67" s="1862" t="s">
        <v>312</v>
      </c>
      <c r="M67" s="2170"/>
      <c r="N67" s="334"/>
      <c r="O67" s="1624"/>
      <c r="P67" s="1624"/>
      <c r="AH67" s="1631">
        <v>0</v>
      </c>
    </row>
    <row s="1635" customFormat="1" customHeight="1" ht="18.75" hidden="1">
      <c r="A68" s="1780"/>
      <c r="B68" s="1780"/>
      <c r="C68" s="369" t="s">
        <v>1148</v>
      </c>
      <c r="D68" s="2462"/>
      <c r="E68" s="2204"/>
      <c r="F68" s="2383"/>
      <c r="G68" s="2427"/>
      <c r="H68" s="1500"/>
      <c r="I68" s="651" t="s">
        <v>1149</v>
      </c>
      <c r="J68" s="571"/>
      <c r="K68" s="1500"/>
      <c r="L68" s="214"/>
      <c r="M68" s="2170"/>
      <c r="N68" s="334"/>
      <c r="O68" s="1624"/>
      <c r="P68" s="1624"/>
      <c r="AH68" s="1631">
        <v>0</v>
      </c>
    </row>
    <row s="1635" customFormat="1" customHeight="1" ht="0.75" hidden="1">
      <c r="A69" s="1780"/>
      <c r="B69" s="1780"/>
      <c r="C69" s="369" t="s">
        <v>1155</v>
      </c>
      <c r="D69" s="2462"/>
      <c r="E69" s="2204"/>
      <c r="F69" s="2383"/>
      <c r="G69" s="400"/>
      <c r="H69" s="1500"/>
      <c r="I69" s="651"/>
      <c r="J69" s="571"/>
      <c r="K69" s="1500"/>
      <c r="L69" s="214"/>
      <c r="M69" s="2170"/>
      <c r="N69" s="334"/>
      <c r="O69" s="1624"/>
      <c r="P69" s="1624"/>
      <c r="AH69" s="1631">
        <v>0</v>
      </c>
    </row>
    <row s="1635" customFormat="1" customHeight="1" ht="18.75" hidden="1">
      <c r="A70" s="1780" t="s">
        <v>261</v>
      </c>
      <c r="B70" s="1780" t="s">
        <v>262</v>
      </c>
      <c r="C70" s="369"/>
      <c r="D70" s="2462"/>
      <c r="E70" s="2204"/>
      <c r="F70" s="2383" t="str">
        <f>INDEX(PT_DIFFERENTIATION_VTAR,MATCH(A70,PT_DIFFERENTIATION_VTAR_ID,0))</f>
        <v>Тариф на транспортировку горячей воды</v>
      </c>
      <c r="G70" s="2427" t="str">
        <f>INDEX(PT_DIFFERENTIATION_NTAR,MATCH(B70,PT_DIFFERENTIATION_NTAR_ID,0))</f>
        <v/>
      </c>
      <c r="H70" s="1862"/>
      <c r="I70" s="1739"/>
      <c r="J70" s="1773"/>
      <c r="K70" s="1865"/>
      <c r="L70" s="1862" t="s">
        <v>312</v>
      </c>
      <c r="M70" s="2170"/>
      <c r="N70" s="334"/>
      <c r="O70" s="1624"/>
      <c r="P70" s="1624"/>
      <c r="AH70" s="1631">
        <v>0</v>
      </c>
    </row>
    <row s="1635" customFormat="1" customHeight="1" ht="18.75" hidden="1">
      <c r="A71" s="1780"/>
      <c r="B71" s="1780"/>
      <c r="C71" s="369" t="s">
        <v>1148</v>
      </c>
      <c r="D71" s="2462"/>
      <c r="E71" s="2204"/>
      <c r="F71" s="2383"/>
      <c r="G71" s="2427"/>
      <c r="H71" s="1500"/>
      <c r="I71" s="651" t="s">
        <v>1149</v>
      </c>
      <c r="J71" s="571"/>
      <c r="K71" s="1500"/>
      <c r="L71" s="214"/>
      <c r="M71" s="2170"/>
      <c r="N71" s="334"/>
      <c r="O71" s="1624"/>
      <c r="P71" s="1624"/>
      <c r="AH71" s="1631">
        <v>0</v>
      </c>
    </row>
    <row s="1635" customFormat="1" customHeight="1" ht="0.75" hidden="1">
      <c r="A72" s="1780"/>
      <c r="B72" s="1780"/>
      <c r="C72" s="369" t="s">
        <v>1155</v>
      </c>
      <c r="D72" s="2462"/>
      <c r="E72" s="2204"/>
      <c r="F72" s="2383"/>
      <c r="G72" s="400"/>
      <c r="H72" s="1500"/>
      <c r="I72" s="651"/>
      <c r="J72" s="571"/>
      <c r="K72" s="1500"/>
      <c r="L72" s="214"/>
      <c r="M72" s="2170"/>
      <c r="N72" s="334"/>
      <c r="O72" s="1624"/>
      <c r="P72" s="1624"/>
      <c r="AH72" s="1631">
        <v>0</v>
      </c>
    </row>
    <row s="1635" customFormat="1" customHeight="1" ht="18.75" hidden="1">
      <c r="A73" s="1780" t="s">
        <v>266</v>
      </c>
      <c r="B73" s="1780" t="s">
        <v>267</v>
      </c>
      <c r="C73" s="369"/>
      <c r="D73" s="2462"/>
      <c r="E73" s="2204"/>
      <c r="F73" s="2383" t="str">
        <f>INDEX(PT_DIFFERENTIATION_VTAR,MATCH(A73,PT_DIFFERENTIATION_VTAR_ID,0))</f>
        <v>Тариф на подключение (технологическое присоединение) к централизованной системе горячего водоснабжения</v>
      </c>
      <c r="G73" s="2427" t="str">
        <f>INDEX(PT_DIFFERENTIATION_NTAR,MATCH(B73,PT_DIFFERENTIATION_NTAR_ID,0))</f>
        <v/>
      </c>
      <c r="H73" s="1862"/>
      <c r="I73" s="1739"/>
      <c r="J73" s="1773"/>
      <c r="K73" s="1865"/>
      <c r="L73" s="1862" t="s">
        <v>312</v>
      </c>
      <c r="M73" s="2170"/>
      <c r="N73" s="334"/>
      <c r="O73" s="1624"/>
      <c r="P73" s="1624"/>
      <c r="AH73" s="1631">
        <v>0</v>
      </c>
    </row>
    <row s="1635" customFormat="1" customHeight="1" ht="18.75" hidden="1">
      <c r="A74" s="1780"/>
      <c r="B74" s="1780"/>
      <c r="C74" s="369" t="s">
        <v>1148</v>
      </c>
      <c r="D74" s="2462"/>
      <c r="E74" s="2204"/>
      <c r="F74" s="2383"/>
      <c r="G74" s="2427"/>
      <c r="H74" s="1500"/>
      <c r="I74" s="651" t="s">
        <v>1149</v>
      </c>
      <c r="J74" s="571"/>
      <c r="K74" s="1500"/>
      <c r="L74" s="214"/>
      <c r="M74" s="2170"/>
      <c r="N74" s="334"/>
      <c r="O74" s="1624"/>
      <c r="P74" s="1624"/>
      <c r="AH74" s="1631">
        <v>0</v>
      </c>
    </row>
    <row s="1635" customFormat="1" customHeight="1" ht="0.75" hidden="1">
      <c r="A75" s="1780"/>
      <c r="B75" s="1780"/>
      <c r="C75" s="369" t="s">
        <v>1155</v>
      </c>
      <c r="D75" s="2462"/>
      <c r="E75" s="2204"/>
      <c r="F75" s="2383"/>
      <c r="G75" s="400"/>
      <c r="H75" s="1500"/>
      <c r="I75" s="651"/>
      <c r="J75" s="571"/>
      <c r="K75" s="1500"/>
      <c r="L75" s="214"/>
      <c r="M75" s="2170"/>
      <c r="N75" s="334"/>
      <c r="O75" s="1624"/>
      <c r="P75" s="1624"/>
      <c r="AH75" s="1631">
        <v>0</v>
      </c>
    </row>
    <row s="1635" customFormat="1" customHeight="1" ht="18.75" hidden="1">
      <c r="A76" s="1780" t="s">
        <v>271</v>
      </c>
      <c r="B76" s="1780" t="s">
        <v>272</v>
      </c>
      <c r="C76" s="369"/>
      <c r="D76" s="2462"/>
      <c r="E76" s="2204"/>
      <c r="F76" s="2383" t="str">
        <f>INDEX(PT_DIFFERENTIATION_VTAR,MATCH(A76,PT_DIFFERENTIATION_VTAR_ID,0))</f>
        <v>Тариф на водоотведение</v>
      </c>
      <c r="G76" s="2427" t="str">
        <f>INDEX(PT_DIFFERENTIATION_NTAR,MATCH(B76,PT_DIFFERENTIATION_NTAR_ID,0))</f>
        <v/>
      </c>
      <c r="H76" s="1862"/>
      <c r="I76" s="1739"/>
      <c r="J76" s="1773"/>
      <c r="K76" s="1865"/>
      <c r="L76" s="1862" t="s">
        <v>312</v>
      </c>
      <c r="M76" s="2170"/>
      <c r="N76" s="334"/>
      <c r="O76" s="1624"/>
      <c r="P76" s="1624"/>
      <c r="AH76" s="1631">
        <v>0</v>
      </c>
    </row>
    <row s="1635" customFormat="1" customHeight="1" ht="18.75" hidden="1">
      <c r="A77" s="1780"/>
      <c r="B77" s="1780"/>
      <c r="C77" s="369" t="s">
        <v>1148</v>
      </c>
      <c r="D77" s="2462"/>
      <c r="E77" s="2204"/>
      <c r="F77" s="2383"/>
      <c r="G77" s="2427"/>
      <c r="H77" s="1500"/>
      <c r="I77" s="651" t="s">
        <v>1149</v>
      </c>
      <c r="J77" s="571"/>
      <c r="K77" s="1500"/>
      <c r="L77" s="214"/>
      <c r="M77" s="2170"/>
      <c r="N77" s="334"/>
      <c r="O77" s="1624"/>
      <c r="P77" s="1624"/>
      <c r="AH77" s="1631">
        <v>0</v>
      </c>
    </row>
    <row s="1635" customFormat="1" customHeight="1" ht="0.75" hidden="1">
      <c r="A78" s="1780"/>
      <c r="B78" s="1780"/>
      <c r="C78" s="369" t="s">
        <v>1155</v>
      </c>
      <c r="D78" s="2462"/>
      <c r="E78" s="2204"/>
      <c r="F78" s="2383"/>
      <c r="G78" s="400"/>
      <c r="H78" s="1500"/>
      <c r="I78" s="651"/>
      <c r="J78" s="571"/>
      <c r="K78" s="1500"/>
      <c r="L78" s="214"/>
      <c r="M78" s="2170"/>
      <c r="N78" s="334"/>
      <c r="O78" s="1624"/>
      <c r="P78" s="1624"/>
      <c r="AH78" s="1631">
        <v>0</v>
      </c>
    </row>
    <row s="1635" customFormat="1" customHeight="1" ht="18.75" hidden="1">
      <c r="A79" s="1780" t="s">
        <v>276</v>
      </c>
      <c r="B79" s="1780" t="s">
        <v>277</v>
      </c>
      <c r="C79" s="369"/>
      <c r="D79" s="2462"/>
      <c r="E79" s="2204"/>
      <c r="F79" s="2383" t="str">
        <f>INDEX(PT_DIFFERENTIATION_VTAR,MATCH(A79,PT_DIFFERENTIATION_VTAR_ID,0))</f>
        <v>Тариф на транспортировку сточных вод</v>
      </c>
      <c r="G79" s="2427" t="str">
        <f>INDEX(PT_DIFFERENTIATION_NTAR,MATCH(B79,PT_DIFFERENTIATION_NTAR_ID,0))</f>
        <v/>
      </c>
      <c r="H79" s="1862"/>
      <c r="I79" s="1739"/>
      <c r="J79" s="1773"/>
      <c r="K79" s="1865"/>
      <c r="L79" s="1862" t="s">
        <v>312</v>
      </c>
      <c r="M79" s="2170"/>
      <c r="N79" s="334"/>
      <c r="O79" s="1624"/>
      <c r="P79" s="1624"/>
      <c r="AH79" s="1631">
        <v>0</v>
      </c>
    </row>
    <row s="1635" customFormat="1" customHeight="1" ht="18.75" hidden="1">
      <c r="A80" s="1780"/>
      <c r="B80" s="1780"/>
      <c r="C80" s="369" t="s">
        <v>1148</v>
      </c>
      <c r="D80" s="2462"/>
      <c r="E80" s="2204"/>
      <c r="F80" s="2383"/>
      <c r="G80" s="2427"/>
      <c r="H80" s="1500"/>
      <c r="I80" s="651" t="s">
        <v>1149</v>
      </c>
      <c r="J80" s="571"/>
      <c r="K80" s="1500"/>
      <c r="L80" s="214"/>
      <c r="M80" s="2170"/>
      <c r="N80" s="334"/>
      <c r="O80" s="1624"/>
      <c r="P80" s="1624"/>
      <c r="AH80" s="1631">
        <v>0</v>
      </c>
    </row>
    <row s="1635" customFormat="1" customHeight="1" ht="0.75" hidden="1">
      <c r="A81" s="1780"/>
      <c r="B81" s="1780"/>
      <c r="C81" s="369" t="s">
        <v>1155</v>
      </c>
      <c r="D81" s="2462"/>
      <c r="E81" s="2204"/>
      <c r="F81" s="2383"/>
      <c r="G81" s="400"/>
      <c r="H81" s="1500"/>
      <c r="I81" s="651"/>
      <c r="J81" s="571"/>
      <c r="K81" s="1500"/>
      <c r="L81" s="214"/>
      <c r="M81" s="2170"/>
      <c r="N81" s="334"/>
      <c r="O81" s="1624"/>
      <c r="P81" s="1624"/>
      <c r="AH81" s="1631">
        <v>0</v>
      </c>
    </row>
    <row s="1635" customFormat="1" customHeight="1" ht="18.75" hidden="1">
      <c r="A82" s="1780" t="s">
        <v>281</v>
      </c>
      <c r="B82" s="1780" t="s">
        <v>282</v>
      </c>
      <c r="C82" s="369"/>
      <c r="D82" s="2462"/>
      <c r="E82" s="2204"/>
      <c r="F82" s="2383" t="str">
        <f>INDEX(PT_DIFFERENTIATION_VTAR,MATCH(A82,PT_DIFFERENTIATION_VTAR_ID,0))</f>
        <v>Тариф на подключение (технологическое присоединение) к централизованной системе водоотведения</v>
      </c>
      <c r="G82" s="2427" t="str">
        <f>INDEX(PT_DIFFERENTIATION_NTAR,MATCH(B82,PT_DIFFERENTIATION_NTAR_ID,0))</f>
        <v/>
      </c>
      <c r="H82" s="1862"/>
      <c r="I82" s="1739"/>
      <c r="J82" s="1773"/>
      <c r="K82" s="1865"/>
      <c r="L82" s="1862" t="s">
        <v>312</v>
      </c>
      <c r="M82" s="2170"/>
      <c r="N82" s="334"/>
      <c r="O82" s="1624"/>
      <c r="P82" s="1624"/>
      <c r="AH82" s="1631">
        <v>0</v>
      </c>
    </row>
    <row s="1635" customFormat="1" customHeight="1" ht="18.75" hidden="1">
      <c r="A83" s="1780"/>
      <c r="B83" s="1780"/>
      <c r="C83" s="369" t="s">
        <v>1148</v>
      </c>
      <c r="D83" s="2462"/>
      <c r="E83" s="2204"/>
      <c r="F83" s="2383"/>
      <c r="G83" s="2427"/>
      <c r="H83" s="1500"/>
      <c r="I83" s="651" t="s">
        <v>1149</v>
      </c>
      <c r="J83" s="571"/>
      <c r="K83" s="1500"/>
      <c r="L83" s="214"/>
      <c r="M83" s="2170"/>
      <c r="N83" s="334"/>
      <c r="O83" s="1624"/>
      <c r="P83" s="1624"/>
      <c r="AH83" s="1631">
        <v>0</v>
      </c>
    </row>
    <row s="1635" customFormat="1" customHeight="1" ht="1.05">
      <c r="A84" s="1780"/>
      <c r="B84" s="1780"/>
      <c r="C84" s="369" t="s">
        <v>1155</v>
      </c>
      <c r="D84" s="2462"/>
      <c r="E84" s="2204"/>
      <c r="F84" s="2383"/>
      <c r="G84" s="400"/>
      <c r="H84" s="1500"/>
      <c r="I84" s="651"/>
      <c r="J84" s="571"/>
      <c r="K84" s="1500"/>
      <c r="L84" s="214"/>
      <c r="M84" s="2170"/>
      <c r="N84" s="334"/>
      <c r="O84" s="1624"/>
      <c r="P84" s="1624"/>
      <c r="AH84" s="1631">
        <v>1</v>
      </c>
    </row>
    <row customHeight="1" ht="19.95">
      <c r="A85" s="1780"/>
      <c r="B85" s="1780"/>
      <c r="D85" s="376"/>
      <c r="E85" s="147" t="s">
        <v>112</v>
      </c>
      <c r="F85"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0"/>
      <c r="H85" s="2460"/>
      <c r="I85" s="2460"/>
      <c r="J85" s="2460"/>
      <c r="K85" s="2460"/>
      <c r="L85" s="2460"/>
      <c r="M85" s="297"/>
      <c r="N85" s="334"/>
      <c r="AH85" s="374">
        <v>19</v>
      </c>
    </row>
    <row customHeight="1" ht="35.699999999999996">
      <c r="A86" s="1780"/>
      <c r="B86" s="1780"/>
      <c r="D86" s="376"/>
      <c r="E86" s="399"/>
      <c r="F86" s="198" t="s">
        <v>312</v>
      </c>
      <c r="G86" s="198" t="s">
        <v>312</v>
      </c>
      <c r="H86" s="2218" t="s">
        <v>312</v>
      </c>
      <c r="I86" s="2220"/>
      <c r="J86" s="198" t="s">
        <v>312</v>
      </c>
      <c r="K86" s="198" t="s">
        <v>312</v>
      </c>
      <c r="L86" s="2724" t="s">
        <v>1156</v>
      </c>
      <c r="M86" s="345" t="s">
        <v>1157</v>
      </c>
      <c r="N86" s="334"/>
      <c r="AH86" s="374">
        <v>34</v>
      </c>
    </row>
    <row customHeight="1" ht="19.95">
      <c r="A87" s="1780"/>
      <c r="B87" s="1780"/>
      <c r="D87" s="376"/>
      <c r="E87" s="147" t="s">
        <v>91</v>
      </c>
      <c r="F87" s="2460" t="s">
        <v>1158</v>
      </c>
      <c r="G87" s="2460"/>
      <c r="H87" s="2460"/>
      <c r="I87" s="2460"/>
      <c r="J87" s="2460"/>
      <c r="K87" s="2460"/>
      <c r="L87" s="2460"/>
      <c r="M87" s="297"/>
      <c r="N87" s="334"/>
      <c r="AH87" s="374">
        <v>19</v>
      </c>
    </row>
    <row s="1635" customFormat="1" customHeight="1" ht="60.75">
      <c r="A88" s="1780" t="s">
        <v>159</v>
      </c>
      <c r="B88" s="1780" t="s">
        <v>160</v>
      </c>
      <c r="C88" s="369"/>
      <c r="D88" s="2462"/>
      <c r="E88" s="2204"/>
      <c r="F88" s="2383"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7" t="str">
        <f>INDEX(PT_DIFFERENTIATION_NTAR,MATCH(B88,PT_DIFFERENTIATION_NTAR_ID,0))</f>
        <v>Тариф на тепловую энергию (мощность)</v>
      </c>
      <c r="H88" s="1862"/>
      <c r="I88" s="1739">
        <v>46388</v>
      </c>
      <c r="J88" s="1773">
        <v>46752</v>
      </c>
      <c r="K88" s="1778">
        <v>457860.38</v>
      </c>
      <c r="L88" s="1862" t="s">
        <v>312</v>
      </c>
      <c r="M8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4"/>
      <c r="O88" s="1624"/>
      <c r="P88" s="1624"/>
      <c r="AH88" s="1631">
        <v>0</v>
      </c>
    </row>
    <row s="1635" customFormat="1" customHeight="1" ht="56.25">
      <c r="A89" s="1823"/>
      <c r="B89" s="1823"/>
      <c r="C89" s="1687"/>
      <c r="D89" s="344"/>
      <c r="E89" s="1031"/>
      <c r="F89" s="1031"/>
      <c r="G89" s="1031"/>
      <c r="H89" s="2577" t="s">
        <v>431</v>
      </c>
      <c r="I89" s="1739">
        <v>46753</v>
      </c>
      <c r="J89" s="1773">
        <v>47118</v>
      </c>
      <c r="K89" s="1778">
        <v>421765.64</v>
      </c>
      <c r="L89" s="2271" t="s">
        <v>312</v>
      </c>
      <c r="M89" s="2318"/>
      <c r="N89" s="618"/>
      <c r="O89" s="1624"/>
      <c r="P89" s="1624"/>
      <c r="Q89" s="1635"/>
      <c r="R89" s="1635"/>
      <c r="S89" s="1635"/>
      <c r="T89" s="1635"/>
      <c r="U89" s="1635"/>
      <c r="V89" s="1635"/>
      <c r="W89" s="1635"/>
      <c r="X89" s="1635"/>
      <c r="Y89" s="1635"/>
      <c r="Z89" s="1635"/>
      <c r="AA89" s="1635"/>
      <c r="AB89" s="1635"/>
      <c r="AC89" s="1635"/>
      <c r="AD89" s="1635"/>
      <c r="AE89" s="1635"/>
      <c r="AF89" s="1635"/>
      <c r="AG89" s="1635"/>
      <c r="AH89" s="1635">
        <v>0</v>
      </c>
    </row>
    <row s="1635" customFormat="1" customHeight="1" ht="18.75">
      <c r="A90" s="1780"/>
      <c r="B90" s="1780"/>
      <c r="C90" s="369" t="s">
        <v>1150</v>
      </c>
      <c r="D90" s="2462"/>
      <c r="E90" s="2204"/>
      <c r="F90" s="2383"/>
      <c r="G90" s="2427"/>
      <c r="H90" s="1500"/>
      <c r="I90" s="651" t="s">
        <v>1149</v>
      </c>
      <c r="J90" s="571"/>
      <c r="K90" s="1500"/>
      <c r="L90" s="214"/>
      <c r="M90" s="2170"/>
      <c r="N90" s="334"/>
      <c r="O90" s="1624"/>
      <c r="P90" s="1624"/>
      <c r="AH90" s="1631">
        <v>0</v>
      </c>
    </row>
    <row s="1635" customFormat="1" customHeight="1" ht="0.75">
      <c r="A91" s="1780"/>
      <c r="B91" s="1780"/>
      <c r="C91" s="369" t="s">
        <v>1159</v>
      </c>
      <c r="D91" s="2462"/>
      <c r="E91" s="2204"/>
      <c r="F91" s="2383"/>
      <c r="G91" s="400"/>
      <c r="H91" s="1500"/>
      <c r="I91" s="651"/>
      <c r="J91" s="571"/>
      <c r="K91" s="1500"/>
      <c r="L91" s="214"/>
      <c r="M91" s="2170"/>
      <c r="N91" s="334"/>
      <c r="O91" s="1624"/>
      <c r="P91" s="1624"/>
      <c r="AH91" s="1631">
        <v>0</v>
      </c>
    </row>
    <row s="1635" customFormat="1" customHeight="1" ht="45" hidden="1">
      <c r="A92" s="1780" t="s">
        <v>169</v>
      </c>
      <c r="B92" s="1780" t="s">
        <v>170</v>
      </c>
      <c r="C92" s="369"/>
      <c r="D92" s="2462"/>
      <c r="E92" s="2204"/>
      <c r="F92" s="2383"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7" t="str">
        <f>INDEX(PT_DIFFERENTIATION_NTAR,MATCH(B92,PT_DIFFERENTIATION_NTAR_ID,0))</f>
        <v/>
      </c>
      <c r="H92" s="1862"/>
      <c r="I92" s="1739"/>
      <c r="J92" s="1773"/>
      <c r="K92" s="1778"/>
      <c r="L92" s="1862" t="s">
        <v>312</v>
      </c>
      <c r="M92" s="2171"/>
      <c r="N92" s="334"/>
      <c r="O92" s="1624"/>
      <c r="P92" s="1624"/>
      <c r="AH92" s="1631">
        <v>0</v>
      </c>
    </row>
    <row s="1635" customFormat="1" customHeight="1" ht="18.75" hidden="1">
      <c r="A93" s="1780"/>
      <c r="B93" s="1780"/>
      <c r="C93" s="369" t="s">
        <v>1150</v>
      </c>
      <c r="D93" s="2462"/>
      <c r="E93" s="2204"/>
      <c r="F93" s="2383"/>
      <c r="G93" s="2427"/>
      <c r="H93" s="1500"/>
      <c r="I93" s="651" t="s">
        <v>1149</v>
      </c>
      <c r="J93" s="571"/>
      <c r="K93" s="1500"/>
      <c r="L93" s="214"/>
      <c r="M93" s="1861"/>
      <c r="N93" s="334"/>
      <c r="O93" s="1624"/>
      <c r="P93" s="1624"/>
      <c r="AH93" s="1631">
        <v>0</v>
      </c>
    </row>
    <row s="1635" customFormat="1" customHeight="1" ht="0.75" hidden="1">
      <c r="A94" s="1780"/>
      <c r="B94" s="1780"/>
      <c r="C94" s="369" t="s">
        <v>1159</v>
      </c>
      <c r="D94" s="2462"/>
      <c r="E94" s="2204"/>
      <c r="F94" s="2383"/>
      <c r="G94" s="400"/>
      <c r="H94" s="1500"/>
      <c r="I94" s="651"/>
      <c r="J94" s="571"/>
      <c r="K94" s="1500"/>
      <c r="L94" s="214"/>
      <c r="M94" s="341"/>
      <c r="N94" s="334"/>
      <c r="O94" s="1624"/>
      <c r="P94" s="1624"/>
      <c r="AH94" s="1631">
        <v>0</v>
      </c>
    </row>
    <row s="1635" customFormat="1" customHeight="1" ht="45" hidden="1">
      <c r="A95" s="1780" t="s">
        <v>175</v>
      </c>
      <c r="B95" s="1780" t="s">
        <v>176</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312</v>
      </c>
      <c r="M95" s="341"/>
      <c r="N95" s="334"/>
      <c r="O95" s="1624"/>
      <c r="P95" s="1624"/>
      <c r="AH95" s="1631">
        <v>0</v>
      </c>
    </row>
    <row s="1635" customFormat="1" customHeight="1" ht="18.75" hidden="1">
      <c r="A96" s="1780"/>
      <c r="B96" s="1780"/>
      <c r="C96" s="369" t="s">
        <v>1150</v>
      </c>
      <c r="D96" s="2462"/>
      <c r="E96" s="2204"/>
      <c r="F96" s="2383"/>
      <c r="G96" s="2427"/>
      <c r="H96" s="1500"/>
      <c r="I96" s="651" t="s">
        <v>1149</v>
      </c>
      <c r="J96" s="571"/>
      <c r="K96" s="1500"/>
      <c r="L96" s="214"/>
      <c r="M96" s="341"/>
      <c r="N96" s="334"/>
      <c r="O96" s="1624"/>
      <c r="P96" s="1624"/>
      <c r="AH96" s="1631">
        <v>0</v>
      </c>
    </row>
    <row s="1635" customFormat="1" customHeight="1" ht="0.75" hidden="1">
      <c r="A97" s="1780"/>
      <c r="B97" s="1780"/>
      <c r="C97" s="369" t="s">
        <v>1159</v>
      </c>
      <c r="D97" s="2462"/>
      <c r="E97" s="2204"/>
      <c r="F97" s="2383"/>
      <c r="G97" s="400"/>
      <c r="H97" s="1500"/>
      <c r="I97" s="651"/>
      <c r="J97" s="571"/>
      <c r="K97" s="1500"/>
      <c r="L97" s="214"/>
      <c r="M97" s="341"/>
      <c r="N97" s="334"/>
      <c r="O97" s="1624"/>
      <c r="P97" s="1624"/>
      <c r="AH97" s="1631">
        <v>0</v>
      </c>
    </row>
    <row s="1635" customFormat="1" customHeight="1" ht="45" hidden="1">
      <c r="A98" s="1780" t="s">
        <v>181</v>
      </c>
      <c r="B98" s="1780" t="s">
        <v>182</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312</v>
      </c>
      <c r="M98" s="341"/>
      <c r="N98" s="334"/>
      <c r="O98" s="1624"/>
      <c r="P98" s="1624"/>
      <c r="AH98" s="1631">
        <v>0</v>
      </c>
    </row>
    <row s="1635" customFormat="1" customHeight="1" ht="18.75" hidden="1">
      <c r="A99" s="1780"/>
      <c r="B99" s="1780"/>
      <c r="C99" s="369" t="s">
        <v>1150</v>
      </c>
      <c r="D99" s="2462"/>
      <c r="E99" s="2204"/>
      <c r="F99" s="2383"/>
      <c r="G99" s="2427"/>
      <c r="H99" s="1500"/>
      <c r="I99" s="651" t="s">
        <v>1149</v>
      </c>
      <c r="J99" s="571"/>
      <c r="K99" s="1500"/>
      <c r="L99" s="214"/>
      <c r="M99" s="341"/>
      <c r="N99" s="334"/>
      <c r="O99" s="1624"/>
      <c r="P99" s="1624"/>
      <c r="AH99" s="1631">
        <v>0</v>
      </c>
    </row>
    <row s="1635" customFormat="1" customHeight="1" ht="0.75" hidden="1">
      <c r="A100" s="1780"/>
      <c r="B100" s="1780"/>
      <c r="C100" s="369" t="s">
        <v>1159</v>
      </c>
      <c r="D100" s="2462"/>
      <c r="E100" s="2204"/>
      <c r="F100" s="2383"/>
      <c r="G100" s="400"/>
      <c r="H100" s="1500"/>
      <c r="I100" s="651"/>
      <c r="J100" s="571"/>
      <c r="K100" s="1500"/>
      <c r="L100" s="214"/>
      <c r="M100" s="341"/>
      <c r="N100" s="334"/>
      <c r="O100" s="1624"/>
      <c r="P100" s="1624"/>
      <c r="AH100" s="1631">
        <v>0</v>
      </c>
    </row>
    <row s="1635" customFormat="1" customHeight="1" ht="18.75" hidden="1">
      <c r="A101" s="1780" t="s">
        <v>187</v>
      </c>
      <c r="B101" s="1780" t="s">
        <v>188</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312</v>
      </c>
      <c r="M101" s="341"/>
      <c r="N101" s="334"/>
      <c r="O101" s="1624"/>
      <c r="P101" s="1624"/>
      <c r="AH101" s="1631">
        <v>0</v>
      </c>
    </row>
    <row s="1635" customFormat="1" customHeight="1" ht="18.75" hidden="1">
      <c r="A102" s="1780"/>
      <c r="B102" s="1780"/>
      <c r="C102" s="369" t="s">
        <v>1150</v>
      </c>
      <c r="D102" s="2462"/>
      <c r="E102" s="2204"/>
      <c r="F102" s="2383"/>
      <c r="G102" s="2427"/>
      <c r="H102" s="1500"/>
      <c r="I102" s="651" t="s">
        <v>1149</v>
      </c>
      <c r="J102" s="571"/>
      <c r="K102" s="1500"/>
      <c r="L102" s="214"/>
      <c r="M102" s="341"/>
      <c r="N102" s="334"/>
      <c r="O102" s="1624"/>
      <c r="P102" s="1624"/>
      <c r="AH102" s="1631">
        <v>0</v>
      </c>
    </row>
    <row s="1635" customFormat="1" customHeight="1" ht="0.75" hidden="1">
      <c r="A103" s="1780"/>
      <c r="B103" s="1780"/>
      <c r="C103" s="369" t="s">
        <v>1159</v>
      </c>
      <c r="D103" s="2462"/>
      <c r="E103" s="2204"/>
      <c r="F103" s="2383"/>
      <c r="G103" s="400"/>
      <c r="H103" s="1500"/>
      <c r="I103" s="651"/>
      <c r="J103" s="571"/>
      <c r="K103" s="1500"/>
      <c r="L103" s="214"/>
      <c r="M103" s="341"/>
      <c r="N103" s="334"/>
      <c r="O103" s="1624"/>
      <c r="P103" s="1624"/>
      <c r="AH103" s="1631">
        <v>0</v>
      </c>
    </row>
    <row s="1635" customFormat="1" customHeight="1" ht="18.75" hidden="1">
      <c r="A104" s="1780" t="s">
        <v>193</v>
      </c>
      <c r="B104" s="1780" t="s">
        <v>194</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312</v>
      </c>
      <c r="M104" s="341"/>
      <c r="N104" s="334"/>
      <c r="O104" s="1624"/>
      <c r="P104" s="1624"/>
      <c r="AH104" s="1631">
        <v>0</v>
      </c>
    </row>
    <row s="1635" customFormat="1" customHeight="1" ht="18.75" hidden="1">
      <c r="A105" s="1780"/>
      <c r="B105" s="1780"/>
      <c r="C105" s="369" t="s">
        <v>1150</v>
      </c>
      <c r="D105" s="2462"/>
      <c r="E105" s="2204"/>
      <c r="F105" s="2383"/>
      <c r="G105" s="2427"/>
      <c r="H105" s="1500"/>
      <c r="I105" s="651" t="s">
        <v>1149</v>
      </c>
      <c r="J105" s="571"/>
      <c r="K105" s="1500"/>
      <c r="L105" s="214"/>
      <c r="M105" s="341"/>
      <c r="N105" s="334"/>
      <c r="O105" s="1624"/>
      <c r="P105" s="1624"/>
      <c r="AH105" s="1631">
        <v>0</v>
      </c>
    </row>
    <row s="1635" customFormat="1" customHeight="1" ht="0.75" hidden="1">
      <c r="A106" s="1780"/>
      <c r="B106" s="1780"/>
      <c r="C106" s="369" t="s">
        <v>1159</v>
      </c>
      <c r="D106" s="2462"/>
      <c r="E106" s="2204"/>
      <c r="F106" s="2383"/>
      <c r="G106" s="400"/>
      <c r="H106" s="1500"/>
      <c r="I106" s="651"/>
      <c r="J106" s="571"/>
      <c r="K106" s="1500"/>
      <c r="L106" s="214"/>
      <c r="M106" s="341"/>
      <c r="N106" s="334"/>
      <c r="O106" s="1624"/>
      <c r="P106" s="1624"/>
      <c r="AH106" s="1631">
        <v>0</v>
      </c>
    </row>
    <row s="1635" customFormat="1" customHeight="1" ht="18.75" hidden="1">
      <c r="A107" s="1780" t="s">
        <v>199</v>
      </c>
      <c r="B107" s="1780" t="s">
        <v>200</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312</v>
      </c>
      <c r="M107" s="341"/>
      <c r="N107" s="334"/>
      <c r="O107" s="1624"/>
      <c r="P107" s="1624"/>
      <c r="AH107" s="1631">
        <v>0</v>
      </c>
    </row>
    <row s="1635" customFormat="1" customHeight="1" ht="18.75" hidden="1">
      <c r="A108" s="1780"/>
      <c r="B108" s="1780"/>
      <c r="C108" s="369" t="s">
        <v>1150</v>
      </c>
      <c r="D108" s="2462"/>
      <c r="E108" s="2204"/>
      <c r="F108" s="2383"/>
      <c r="G108" s="2427"/>
      <c r="H108" s="1500"/>
      <c r="I108" s="651" t="s">
        <v>1149</v>
      </c>
      <c r="J108" s="571"/>
      <c r="K108" s="1500"/>
      <c r="L108" s="214"/>
      <c r="M108" s="341"/>
      <c r="N108" s="334"/>
      <c r="O108" s="1624"/>
      <c r="P108" s="1624"/>
      <c r="AH108" s="1631">
        <v>0</v>
      </c>
    </row>
    <row s="1635" customFormat="1" customHeight="1" ht="0.75" hidden="1">
      <c r="A109" s="1780"/>
      <c r="B109" s="1780"/>
      <c r="C109" s="369" t="s">
        <v>1159</v>
      </c>
      <c r="D109" s="2462"/>
      <c r="E109" s="2204"/>
      <c r="F109" s="2383"/>
      <c r="G109" s="400"/>
      <c r="H109" s="1500"/>
      <c r="I109" s="651"/>
      <c r="J109" s="571"/>
      <c r="K109" s="1500"/>
      <c r="L109" s="214"/>
      <c r="M109" s="341"/>
      <c r="N109" s="334"/>
      <c r="O109" s="1624"/>
      <c r="P109" s="1624"/>
      <c r="AH109" s="1631">
        <v>0</v>
      </c>
    </row>
    <row s="1635" customFormat="1" customHeight="1" ht="18.75" hidden="1">
      <c r="A110" s="1780" t="s">
        <v>205</v>
      </c>
      <c r="B110" s="1780" t="s">
        <v>206</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312</v>
      </c>
      <c r="M110" s="341"/>
      <c r="N110" s="334"/>
      <c r="O110" s="1624"/>
      <c r="P110" s="1624"/>
      <c r="AH110" s="1631">
        <v>0</v>
      </c>
    </row>
    <row s="1635" customFormat="1" customHeight="1" ht="18.75" hidden="1">
      <c r="A111" s="1780"/>
      <c r="B111" s="1780"/>
      <c r="C111" s="369" t="s">
        <v>1150</v>
      </c>
      <c r="D111" s="2462"/>
      <c r="E111" s="2204"/>
      <c r="F111" s="2383"/>
      <c r="G111" s="2427"/>
      <c r="H111" s="1500"/>
      <c r="I111" s="651" t="s">
        <v>1149</v>
      </c>
      <c r="J111" s="571"/>
      <c r="K111" s="1500"/>
      <c r="L111" s="214"/>
      <c r="M111" s="341"/>
      <c r="N111" s="334"/>
      <c r="O111" s="1624"/>
      <c r="P111" s="1624"/>
      <c r="AH111" s="1631">
        <v>0</v>
      </c>
    </row>
    <row s="1635" customFormat="1" customHeight="1" ht="0.75" hidden="1">
      <c r="A112" s="1780"/>
      <c r="B112" s="1780"/>
      <c r="C112" s="369" t="s">
        <v>1159</v>
      </c>
      <c r="D112" s="2462"/>
      <c r="E112" s="2204"/>
      <c r="F112" s="2383"/>
      <c r="G112" s="400"/>
      <c r="H112" s="1500"/>
      <c r="I112" s="651"/>
      <c r="J112" s="571"/>
      <c r="K112" s="1500"/>
      <c r="L112" s="214"/>
      <c r="M112" s="341"/>
      <c r="N112" s="334"/>
      <c r="O112" s="1624"/>
      <c r="P112" s="1624"/>
      <c r="AH112" s="1631">
        <v>0</v>
      </c>
    </row>
    <row s="1635" customFormat="1" customHeight="1" ht="18.75" hidden="1">
      <c r="A113" s="1780" t="s">
        <v>211</v>
      </c>
      <c r="B113" s="1780" t="s">
        <v>212</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312</v>
      </c>
      <c r="M113" s="341"/>
      <c r="N113" s="334"/>
      <c r="O113" s="1624"/>
      <c r="P113" s="1624"/>
      <c r="AH113" s="1631">
        <v>0</v>
      </c>
    </row>
    <row s="1635" customFormat="1" customHeight="1" ht="18.75" hidden="1">
      <c r="A114" s="1780"/>
      <c r="B114" s="1780"/>
      <c r="C114" s="369" t="s">
        <v>1150</v>
      </c>
      <c r="D114" s="2462"/>
      <c r="E114" s="2204"/>
      <c r="F114" s="2383"/>
      <c r="G114" s="2427"/>
      <c r="H114" s="1500"/>
      <c r="I114" s="651" t="s">
        <v>1149</v>
      </c>
      <c r="J114" s="571"/>
      <c r="K114" s="1500"/>
      <c r="L114" s="214"/>
      <c r="M114" s="341"/>
      <c r="N114" s="334"/>
      <c r="O114" s="1624"/>
      <c r="P114" s="1624"/>
      <c r="AH114" s="1631">
        <v>0</v>
      </c>
    </row>
    <row s="1635" customFormat="1" customHeight="1" ht="0.75" hidden="1">
      <c r="A115" s="1780"/>
      <c r="B115" s="1780"/>
      <c r="C115" s="369" t="s">
        <v>1159</v>
      </c>
      <c r="D115" s="2462"/>
      <c r="E115" s="2204"/>
      <c r="F115" s="2383"/>
      <c r="G115" s="400"/>
      <c r="H115" s="1500"/>
      <c r="I115" s="651"/>
      <c r="J115" s="571"/>
      <c r="K115" s="1500"/>
      <c r="L115" s="214"/>
      <c r="M115" s="341"/>
      <c r="N115" s="334"/>
      <c r="O115" s="1624"/>
      <c r="P115" s="1624"/>
      <c r="AH115" s="1631">
        <v>0</v>
      </c>
    </row>
    <row s="1635" customFormat="1" customHeight="1" ht="18.75" hidden="1">
      <c r="A116" s="1780" t="s">
        <v>231</v>
      </c>
      <c r="B116" s="1780" t="s">
        <v>232</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312</v>
      </c>
      <c r="M116" s="341"/>
      <c r="N116" s="334"/>
      <c r="O116" s="1624"/>
      <c r="P116" s="1624"/>
      <c r="AH116" s="1631">
        <v>0</v>
      </c>
    </row>
    <row s="1635" customFormat="1" customHeight="1" ht="18.75" hidden="1">
      <c r="A117" s="1780"/>
      <c r="B117" s="1780"/>
      <c r="C117" s="369" t="s">
        <v>1150</v>
      </c>
      <c r="D117" s="2462"/>
      <c r="E117" s="2204"/>
      <c r="F117" s="2383"/>
      <c r="G117" s="2427"/>
      <c r="H117" s="1500"/>
      <c r="I117" s="651" t="s">
        <v>1149</v>
      </c>
      <c r="J117" s="571"/>
      <c r="K117" s="1500"/>
      <c r="L117" s="214"/>
      <c r="M117" s="341"/>
      <c r="N117" s="334"/>
      <c r="O117" s="1624"/>
      <c r="P117" s="1624"/>
      <c r="AH117" s="1631">
        <v>0</v>
      </c>
    </row>
    <row s="1635" customFormat="1" customHeight="1" ht="0.75" hidden="1">
      <c r="A118" s="1780"/>
      <c r="B118" s="1780"/>
      <c r="C118" s="369" t="s">
        <v>1159</v>
      </c>
      <c r="D118" s="2462"/>
      <c r="E118" s="2204"/>
      <c r="F118" s="2383"/>
      <c r="G118" s="400"/>
      <c r="H118" s="1500"/>
      <c r="I118" s="651"/>
      <c r="J118" s="571"/>
      <c r="K118" s="1500"/>
      <c r="L118" s="214"/>
      <c r="M118" s="341"/>
      <c r="N118" s="334"/>
      <c r="O118" s="1624"/>
      <c r="P118" s="1624"/>
      <c r="AH118" s="1631">
        <v>0</v>
      </c>
    </row>
    <row s="1635" customFormat="1" customHeight="1" ht="18.75" hidden="1">
      <c r="A119" s="1780" t="s">
        <v>236</v>
      </c>
      <c r="B119" s="1780" t="s">
        <v>237</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312</v>
      </c>
      <c r="M119" s="341"/>
      <c r="N119" s="334"/>
      <c r="O119" s="1624"/>
      <c r="P119" s="1624"/>
      <c r="AH119" s="1631">
        <v>0</v>
      </c>
    </row>
    <row s="1635" customFormat="1" customHeight="1" ht="18.75" hidden="1">
      <c r="A120" s="1780"/>
      <c r="B120" s="1780"/>
      <c r="C120" s="369" t="s">
        <v>1150</v>
      </c>
      <c r="D120" s="2462"/>
      <c r="E120" s="2204"/>
      <c r="F120" s="2383"/>
      <c r="G120" s="2427"/>
      <c r="H120" s="1500"/>
      <c r="I120" s="651" t="s">
        <v>1149</v>
      </c>
      <c r="J120" s="571"/>
      <c r="K120" s="1500"/>
      <c r="L120" s="214"/>
      <c r="M120" s="341"/>
      <c r="N120" s="334"/>
      <c r="O120" s="1624"/>
      <c r="P120" s="1624"/>
      <c r="AH120" s="1631">
        <v>0</v>
      </c>
    </row>
    <row s="1635" customFormat="1" customHeight="1" ht="0.75" hidden="1">
      <c r="A121" s="1780"/>
      <c r="B121" s="1780"/>
      <c r="C121" s="369" t="s">
        <v>1159</v>
      </c>
      <c r="D121" s="2462"/>
      <c r="E121" s="2204"/>
      <c r="F121" s="2383"/>
      <c r="G121" s="400"/>
      <c r="H121" s="1500"/>
      <c r="I121" s="651"/>
      <c r="J121" s="571"/>
      <c r="K121" s="1500"/>
      <c r="L121" s="214"/>
      <c r="M121" s="341"/>
      <c r="N121" s="334"/>
      <c r="O121" s="1624"/>
      <c r="P121" s="1624"/>
      <c r="AH121" s="1631">
        <v>0</v>
      </c>
    </row>
    <row s="1635" customFormat="1" customHeight="1" ht="18.75" hidden="1">
      <c r="A122" s="1780" t="s">
        <v>241</v>
      </c>
      <c r="B122" s="1780" t="s">
        <v>242</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312</v>
      </c>
      <c r="M122" s="341"/>
      <c r="N122" s="334"/>
      <c r="O122" s="1624"/>
      <c r="P122" s="1624"/>
      <c r="AH122" s="1631">
        <v>0</v>
      </c>
    </row>
    <row s="1635" customFormat="1" customHeight="1" ht="18.75" hidden="1">
      <c r="A123" s="1780"/>
      <c r="B123" s="1780"/>
      <c r="C123" s="369" t="s">
        <v>1150</v>
      </c>
      <c r="D123" s="2462"/>
      <c r="E123" s="2204"/>
      <c r="F123" s="2383"/>
      <c r="G123" s="2427"/>
      <c r="H123" s="1500"/>
      <c r="I123" s="651" t="s">
        <v>1149</v>
      </c>
      <c r="J123" s="571"/>
      <c r="K123" s="1500"/>
      <c r="L123" s="214"/>
      <c r="M123" s="341"/>
      <c r="N123" s="334"/>
      <c r="O123" s="1624"/>
      <c r="P123" s="1624"/>
      <c r="AH123" s="1631">
        <v>0</v>
      </c>
    </row>
    <row s="1635" customFormat="1" customHeight="1" ht="0.75" hidden="1">
      <c r="A124" s="1780"/>
      <c r="B124" s="1780"/>
      <c r="C124" s="369" t="s">
        <v>1159</v>
      </c>
      <c r="D124" s="2462"/>
      <c r="E124" s="2204"/>
      <c r="F124" s="2383"/>
      <c r="G124" s="400"/>
      <c r="H124" s="1500"/>
      <c r="I124" s="651"/>
      <c r="J124" s="571"/>
      <c r="K124" s="1500"/>
      <c r="L124" s="214"/>
      <c r="M124" s="341"/>
      <c r="N124" s="334"/>
      <c r="O124" s="1624"/>
      <c r="P124" s="1624"/>
      <c r="AH124" s="1631">
        <v>0</v>
      </c>
    </row>
    <row s="1635" customFormat="1" customHeight="1" ht="18.75" hidden="1">
      <c r="A125" s="1780" t="s">
        <v>246</v>
      </c>
      <c r="B125" s="1780" t="s">
        <v>247</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312</v>
      </c>
      <c r="M125" s="341"/>
      <c r="N125" s="334"/>
      <c r="O125" s="1624"/>
      <c r="P125" s="1624"/>
      <c r="AH125" s="1631">
        <v>0</v>
      </c>
    </row>
    <row s="1635" customFormat="1" customHeight="1" ht="18.75" hidden="1">
      <c r="A126" s="1780"/>
      <c r="B126" s="1780"/>
      <c r="C126" s="369" t="s">
        <v>1150</v>
      </c>
      <c r="D126" s="2462"/>
      <c r="E126" s="2204"/>
      <c r="F126" s="2383"/>
      <c r="G126" s="2427"/>
      <c r="H126" s="1500"/>
      <c r="I126" s="651" t="s">
        <v>1149</v>
      </c>
      <c r="J126" s="571"/>
      <c r="K126" s="1500"/>
      <c r="L126" s="214"/>
      <c r="M126" s="341"/>
      <c r="N126" s="334"/>
      <c r="O126" s="1624"/>
      <c r="P126" s="1624"/>
      <c r="AH126" s="1631">
        <v>0</v>
      </c>
    </row>
    <row s="1635" customFormat="1" customHeight="1" ht="0.75" hidden="1">
      <c r="A127" s="1780"/>
      <c r="B127" s="1780"/>
      <c r="C127" s="369" t="s">
        <v>1159</v>
      </c>
      <c r="D127" s="2462"/>
      <c r="E127" s="2204"/>
      <c r="F127" s="2383"/>
      <c r="G127" s="400"/>
      <c r="H127" s="1500"/>
      <c r="I127" s="651"/>
      <c r="J127" s="571"/>
      <c r="K127" s="1500"/>
      <c r="L127" s="214"/>
      <c r="M127" s="341"/>
      <c r="N127" s="334"/>
      <c r="O127" s="1624"/>
      <c r="P127" s="1624"/>
      <c r="AH127" s="1631">
        <v>0</v>
      </c>
    </row>
    <row s="1635" customFormat="1" customHeight="1" ht="18.75" hidden="1">
      <c r="A128" s="1780" t="s">
        <v>251</v>
      </c>
      <c r="B128" s="1780" t="s">
        <v>252</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312</v>
      </c>
      <c r="M128" s="341"/>
      <c r="N128" s="334"/>
      <c r="O128" s="1624"/>
      <c r="P128" s="1624"/>
      <c r="AH128" s="1631">
        <v>0</v>
      </c>
    </row>
    <row s="1635" customFormat="1" customHeight="1" ht="18.75" hidden="1">
      <c r="A129" s="1780"/>
      <c r="B129" s="1780"/>
      <c r="C129" s="369" t="s">
        <v>1150</v>
      </c>
      <c r="D129" s="2462"/>
      <c r="E129" s="2204"/>
      <c r="F129" s="2383"/>
      <c r="G129" s="2427"/>
      <c r="H129" s="1500"/>
      <c r="I129" s="651" t="s">
        <v>1149</v>
      </c>
      <c r="J129" s="571"/>
      <c r="K129" s="1500"/>
      <c r="L129" s="214"/>
      <c r="M129" s="341"/>
      <c r="N129" s="334"/>
      <c r="O129" s="1624"/>
      <c r="P129" s="1624"/>
      <c r="AH129" s="1631">
        <v>0</v>
      </c>
    </row>
    <row s="1635" customFormat="1" customHeight="1" ht="0.75" hidden="1">
      <c r="A130" s="1780"/>
      <c r="B130" s="1780"/>
      <c r="C130" s="369" t="s">
        <v>1159</v>
      </c>
      <c r="D130" s="2462"/>
      <c r="E130" s="2204"/>
      <c r="F130" s="2383"/>
      <c r="G130" s="400"/>
      <c r="H130" s="1500"/>
      <c r="I130" s="651"/>
      <c r="J130" s="571"/>
      <c r="K130" s="1500"/>
      <c r="L130" s="214"/>
      <c r="M130" s="341"/>
      <c r="N130" s="334"/>
      <c r="O130" s="1624"/>
      <c r="P130" s="1624"/>
      <c r="AH130" s="1631">
        <v>0</v>
      </c>
    </row>
    <row s="1635" customFormat="1" customHeight="1" ht="18.75" hidden="1">
      <c r="A131" s="1780" t="s">
        <v>256</v>
      </c>
      <c r="B131" s="1780" t="s">
        <v>257</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312</v>
      </c>
      <c r="M131" s="341"/>
      <c r="N131" s="334"/>
      <c r="O131" s="1624"/>
      <c r="P131" s="1624"/>
      <c r="AH131" s="1631">
        <v>0</v>
      </c>
    </row>
    <row s="1635" customFormat="1" customHeight="1" ht="18.75" hidden="1">
      <c r="A132" s="1780"/>
      <c r="B132" s="1780"/>
      <c r="C132" s="369" t="s">
        <v>1150</v>
      </c>
      <c r="D132" s="2462"/>
      <c r="E132" s="2204"/>
      <c r="F132" s="2383"/>
      <c r="G132" s="2427"/>
      <c r="H132" s="1500"/>
      <c r="I132" s="651" t="s">
        <v>1149</v>
      </c>
      <c r="J132" s="571"/>
      <c r="K132" s="1500"/>
      <c r="L132" s="214"/>
      <c r="M132" s="341"/>
      <c r="N132" s="334"/>
      <c r="O132" s="1624"/>
      <c r="P132" s="1624"/>
      <c r="AH132" s="1631">
        <v>0</v>
      </c>
    </row>
    <row s="1635" customFormat="1" customHeight="1" ht="0.75" hidden="1">
      <c r="A133" s="1780"/>
      <c r="B133" s="1780"/>
      <c r="C133" s="369" t="s">
        <v>1159</v>
      </c>
      <c r="D133" s="2462"/>
      <c r="E133" s="2204"/>
      <c r="F133" s="2383"/>
      <c r="G133" s="400"/>
      <c r="H133" s="1500"/>
      <c r="I133" s="651"/>
      <c r="J133" s="571"/>
      <c r="K133" s="1500"/>
      <c r="L133" s="214"/>
      <c r="M133" s="341"/>
      <c r="N133" s="334"/>
      <c r="O133" s="1624"/>
      <c r="P133" s="1624"/>
      <c r="AH133" s="1631">
        <v>0</v>
      </c>
    </row>
    <row s="1635" customFormat="1" customHeight="1" ht="18.75" hidden="1">
      <c r="A134" s="1780" t="s">
        <v>261</v>
      </c>
      <c r="B134" s="1780" t="s">
        <v>262</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312</v>
      </c>
      <c r="M134" s="341"/>
      <c r="N134" s="334"/>
      <c r="O134" s="1624"/>
      <c r="P134" s="1624"/>
      <c r="AH134" s="1631">
        <v>0</v>
      </c>
    </row>
    <row s="1635" customFormat="1" customHeight="1" ht="18.75" hidden="1">
      <c r="A135" s="1780"/>
      <c r="B135" s="1780"/>
      <c r="C135" s="369" t="s">
        <v>1150</v>
      </c>
      <c r="D135" s="2462"/>
      <c r="E135" s="2204"/>
      <c r="F135" s="2383"/>
      <c r="G135" s="2427"/>
      <c r="H135" s="1500"/>
      <c r="I135" s="651" t="s">
        <v>1149</v>
      </c>
      <c r="J135" s="571"/>
      <c r="K135" s="1500"/>
      <c r="L135" s="214"/>
      <c r="M135" s="341"/>
      <c r="N135" s="334"/>
      <c r="O135" s="1624"/>
      <c r="P135" s="1624"/>
      <c r="AH135" s="1631">
        <v>0</v>
      </c>
    </row>
    <row s="1635" customFormat="1" customHeight="1" ht="0.75" hidden="1">
      <c r="A136" s="1780"/>
      <c r="B136" s="1780"/>
      <c r="C136" s="369" t="s">
        <v>1159</v>
      </c>
      <c r="D136" s="2462"/>
      <c r="E136" s="2204"/>
      <c r="F136" s="2383"/>
      <c r="G136" s="400"/>
      <c r="H136" s="1500"/>
      <c r="I136" s="651"/>
      <c r="J136" s="571"/>
      <c r="K136" s="1500"/>
      <c r="L136" s="214"/>
      <c r="M136" s="341"/>
      <c r="N136" s="334"/>
      <c r="O136" s="1624"/>
      <c r="P136" s="1624"/>
      <c r="AH136" s="1631">
        <v>0</v>
      </c>
    </row>
    <row s="1635" customFormat="1" customHeight="1" ht="18.75" hidden="1">
      <c r="A137" s="1780" t="s">
        <v>266</v>
      </c>
      <c r="B137" s="1780" t="s">
        <v>267</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312</v>
      </c>
      <c r="M137" s="341"/>
      <c r="N137" s="334"/>
      <c r="O137" s="1624"/>
      <c r="P137" s="1624"/>
      <c r="AH137" s="1631">
        <v>0</v>
      </c>
    </row>
    <row s="1635" customFormat="1" customHeight="1" ht="18.75" hidden="1">
      <c r="A138" s="1780"/>
      <c r="B138" s="1780"/>
      <c r="C138" s="369" t="s">
        <v>1150</v>
      </c>
      <c r="D138" s="2462"/>
      <c r="E138" s="2204"/>
      <c r="F138" s="2383"/>
      <c r="G138" s="2427"/>
      <c r="H138" s="1500"/>
      <c r="I138" s="651" t="s">
        <v>1149</v>
      </c>
      <c r="J138" s="571"/>
      <c r="K138" s="1500"/>
      <c r="L138" s="214"/>
      <c r="M138" s="341"/>
      <c r="N138" s="334"/>
      <c r="O138" s="1624"/>
      <c r="P138" s="1624"/>
      <c r="AH138" s="1631">
        <v>0</v>
      </c>
    </row>
    <row s="1635" customFormat="1" customHeight="1" ht="0.75" hidden="1">
      <c r="A139" s="1780"/>
      <c r="B139" s="1780"/>
      <c r="C139" s="369" t="s">
        <v>1159</v>
      </c>
      <c r="D139" s="2462"/>
      <c r="E139" s="2204"/>
      <c r="F139" s="2383"/>
      <c r="G139" s="400"/>
      <c r="H139" s="1500"/>
      <c r="I139" s="651"/>
      <c r="J139" s="571"/>
      <c r="K139" s="1500"/>
      <c r="L139" s="214"/>
      <c r="M139" s="341"/>
      <c r="N139" s="334"/>
      <c r="O139" s="1624"/>
      <c r="P139" s="1624"/>
      <c r="AH139" s="1631">
        <v>0</v>
      </c>
    </row>
    <row s="1635" customFormat="1" customHeight="1" ht="18.75" hidden="1">
      <c r="A140" s="1780" t="s">
        <v>271</v>
      </c>
      <c r="B140" s="1780" t="s">
        <v>272</v>
      </c>
      <c r="C140" s="369"/>
      <c r="D140" s="2462"/>
      <c r="E140" s="2204"/>
      <c r="F140" s="2383" t="str">
        <f>INDEX(PT_DIFFERENTIATION_VTAR,MATCH(A140,PT_DIFFERENTIATION_VTAR_ID,0))</f>
        <v>Тариф на водоотведение</v>
      </c>
      <c r="G140" s="2427" t="str">
        <f>INDEX(PT_DIFFERENTIATION_NTAR,MATCH(B140,PT_DIFFERENTIATION_NTAR_ID,0))</f>
        <v/>
      </c>
      <c r="H140" s="1862"/>
      <c r="I140" s="1739"/>
      <c r="J140" s="1773"/>
      <c r="K140" s="1778"/>
      <c r="L140" s="1862" t="s">
        <v>312</v>
      </c>
      <c r="M140" s="341"/>
      <c r="N140" s="334"/>
      <c r="O140" s="1624"/>
      <c r="P140" s="1624"/>
      <c r="AH140" s="1631">
        <v>0</v>
      </c>
    </row>
    <row s="1635" customFormat="1" customHeight="1" ht="18.75" hidden="1">
      <c r="A141" s="1780"/>
      <c r="B141" s="1780"/>
      <c r="C141" s="369" t="s">
        <v>1150</v>
      </c>
      <c r="D141" s="2462"/>
      <c r="E141" s="2204"/>
      <c r="F141" s="2383"/>
      <c r="G141" s="2427"/>
      <c r="H141" s="1500"/>
      <c r="I141" s="651" t="s">
        <v>1149</v>
      </c>
      <c r="J141" s="571"/>
      <c r="K141" s="1500"/>
      <c r="L141" s="214"/>
      <c r="M141" s="341"/>
      <c r="N141" s="334"/>
      <c r="O141" s="1624"/>
      <c r="P141" s="1624"/>
      <c r="AH141" s="1631">
        <v>0</v>
      </c>
    </row>
    <row s="1635" customFormat="1" customHeight="1" ht="0.75" hidden="1">
      <c r="A142" s="1780"/>
      <c r="B142" s="1780"/>
      <c r="C142" s="369" t="s">
        <v>1159</v>
      </c>
      <c r="D142" s="2462"/>
      <c r="E142" s="2204"/>
      <c r="F142" s="2383"/>
      <c r="G142" s="400"/>
      <c r="H142" s="1500"/>
      <c r="I142" s="651"/>
      <c r="J142" s="571"/>
      <c r="K142" s="1500"/>
      <c r="L142" s="214"/>
      <c r="M142" s="341"/>
      <c r="N142" s="334"/>
      <c r="O142" s="1624"/>
      <c r="P142" s="1624"/>
      <c r="AH142" s="1631">
        <v>0</v>
      </c>
    </row>
    <row s="1635" customFormat="1" customHeight="1" ht="18.75" hidden="1">
      <c r="A143" s="1780" t="s">
        <v>276</v>
      </c>
      <c r="B143" s="1780" t="s">
        <v>277</v>
      </c>
      <c r="C143" s="369"/>
      <c r="D143" s="2462"/>
      <c r="E143" s="2204"/>
      <c r="F143" s="2383" t="str">
        <f>INDEX(PT_DIFFERENTIATION_VTAR,MATCH(A143,PT_DIFFERENTIATION_VTAR_ID,0))</f>
        <v>Тариф на транспортировку сточных вод</v>
      </c>
      <c r="G143" s="2427" t="str">
        <f>INDEX(PT_DIFFERENTIATION_NTAR,MATCH(B143,PT_DIFFERENTIATION_NTAR_ID,0))</f>
        <v/>
      </c>
      <c r="H143" s="1862"/>
      <c r="I143" s="1739"/>
      <c r="J143" s="1773"/>
      <c r="K143" s="1778"/>
      <c r="L143" s="1862" t="s">
        <v>312</v>
      </c>
      <c r="M143" s="341"/>
      <c r="N143" s="334"/>
      <c r="O143" s="1624"/>
      <c r="P143" s="1624"/>
      <c r="AH143" s="1631">
        <v>0</v>
      </c>
    </row>
    <row s="1635" customFormat="1" customHeight="1" ht="18.75" hidden="1">
      <c r="A144" s="1780"/>
      <c r="B144" s="1780"/>
      <c r="C144" s="369" t="s">
        <v>1150</v>
      </c>
      <c r="D144" s="2462"/>
      <c r="E144" s="2204"/>
      <c r="F144" s="2383"/>
      <c r="G144" s="2427"/>
      <c r="H144" s="1500"/>
      <c r="I144" s="651" t="s">
        <v>1149</v>
      </c>
      <c r="J144" s="571"/>
      <c r="K144" s="1500"/>
      <c r="L144" s="214"/>
      <c r="M144" s="341"/>
      <c r="N144" s="334"/>
      <c r="O144" s="1624"/>
      <c r="P144" s="1624"/>
      <c r="AH144" s="1631">
        <v>0</v>
      </c>
    </row>
    <row s="1635" customFormat="1" customHeight="1" ht="0.75" hidden="1">
      <c r="A145" s="1780"/>
      <c r="B145" s="1780"/>
      <c r="C145" s="369" t="s">
        <v>1159</v>
      </c>
      <c r="D145" s="2462"/>
      <c r="E145" s="2204"/>
      <c r="F145" s="2383"/>
      <c r="G145" s="400"/>
      <c r="H145" s="1500"/>
      <c r="I145" s="651"/>
      <c r="J145" s="571"/>
      <c r="K145" s="1500"/>
      <c r="L145" s="214"/>
      <c r="M145" s="341"/>
      <c r="N145" s="334"/>
      <c r="O145" s="1624"/>
      <c r="P145" s="1624"/>
      <c r="AH145" s="1631">
        <v>0</v>
      </c>
    </row>
    <row s="1635" customFormat="1" customHeight="1" ht="18.75" hidden="1">
      <c r="A146" s="1780" t="s">
        <v>281</v>
      </c>
      <c r="B146" s="1780" t="s">
        <v>282</v>
      </c>
      <c r="C146" s="369"/>
      <c r="D146" s="2462"/>
      <c r="E146" s="2204"/>
      <c r="F146" s="2383" t="str">
        <f>INDEX(PT_DIFFERENTIATION_VTAR,MATCH(A146,PT_DIFFERENTIATION_VTAR_ID,0))</f>
        <v>Тариф на подключение (технологическое присоединение) к централизованной системе водоотведения</v>
      </c>
      <c r="G146" s="2427" t="str">
        <f>INDEX(PT_DIFFERENTIATION_NTAR,MATCH(B146,PT_DIFFERENTIATION_NTAR_ID,0))</f>
        <v/>
      </c>
      <c r="H146" s="1862"/>
      <c r="I146" s="1739"/>
      <c r="J146" s="1773"/>
      <c r="K146" s="1778"/>
      <c r="L146" s="1862" t="s">
        <v>312</v>
      </c>
      <c r="M146" s="341"/>
      <c r="N146" s="334"/>
      <c r="O146" s="1624"/>
      <c r="P146" s="1624"/>
      <c r="AH146" s="1631">
        <v>0</v>
      </c>
    </row>
    <row s="1635" customFormat="1" customHeight="1" ht="18.75" hidden="1">
      <c r="A147" s="1780"/>
      <c r="B147" s="1780"/>
      <c r="C147" s="369" t="s">
        <v>1150</v>
      </c>
      <c r="D147" s="2462"/>
      <c r="E147" s="2204"/>
      <c r="F147" s="2383"/>
      <c r="G147" s="2427"/>
      <c r="H147" s="1500"/>
      <c r="I147" s="651" t="s">
        <v>1149</v>
      </c>
      <c r="J147" s="571"/>
      <c r="K147" s="1500"/>
      <c r="L147" s="214"/>
      <c r="M147" s="341"/>
      <c r="N147" s="334"/>
      <c r="O147" s="1624"/>
      <c r="P147" s="1624"/>
      <c r="AH147" s="1631">
        <v>0</v>
      </c>
    </row>
    <row s="1635" customFormat="1" customHeight="1" ht="1.05">
      <c r="A148" s="1780"/>
      <c r="B148" s="1780"/>
      <c r="C148" s="369" t="s">
        <v>1159</v>
      </c>
      <c r="D148" s="2462"/>
      <c r="E148" s="2204"/>
      <c r="F148" s="2383"/>
      <c r="G148" s="400"/>
      <c r="H148" s="1500"/>
      <c r="I148" s="651"/>
      <c r="J148" s="571"/>
      <c r="K148" s="1500"/>
      <c r="L148" s="214"/>
      <c r="M148" s="341"/>
      <c r="N148" s="334"/>
      <c r="O148" s="1624"/>
      <c r="P148" s="1624"/>
      <c r="AH148" s="1631">
        <v>1</v>
      </c>
    </row>
    <row customHeight="1" ht="19.95">
      <c r="A149" s="1780"/>
      <c r="B149" s="1780"/>
      <c r="D149" s="376"/>
      <c r="E149" s="147" t="s">
        <v>92</v>
      </c>
      <c r="F149"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0"/>
      <c r="H149" s="2460"/>
      <c r="I149" s="2460"/>
      <c r="J149" s="2460"/>
      <c r="K149" s="2460"/>
      <c r="L149" s="2460"/>
      <c r="M149" s="297"/>
      <c r="N149" s="334"/>
      <c r="AH149" s="374">
        <v>19</v>
      </c>
    </row>
    <row s="1635" customFormat="1" customHeight="1" ht="60.75">
      <c r="A150" s="1780" t="s">
        <v>159</v>
      </c>
      <c r="B150" s="1780" t="s">
        <v>160</v>
      </c>
      <c r="C150" s="369"/>
      <c r="D150" s="2462"/>
      <c r="E150" s="2204"/>
      <c r="F150" s="238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7" t="str">
        <f>INDEX(PT_DIFFERENTIATION_NTAR,MATCH(B150,PT_DIFFERENTIATION_NTAR_ID,0))</f>
        <v>Тариф на тепловую энергию (мощность)</v>
      </c>
      <c r="H150" s="1862"/>
      <c r="I150" s="1739">
        <v>46388</v>
      </c>
      <c r="J150" s="1773">
        <v>46752</v>
      </c>
      <c r="K150" s="1778">
        <v>191.77</v>
      </c>
      <c r="L150" s="1862" t="s">
        <v>312</v>
      </c>
      <c r="M15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4"/>
      <c r="O150" s="1624"/>
      <c r="P150" s="1624"/>
      <c r="AH150" s="1631">
        <v>0</v>
      </c>
    </row>
    <row s="1635" customFormat="1" customHeight="1" ht="56.25">
      <c r="A151" s="1823"/>
      <c r="B151" s="1823"/>
      <c r="C151" s="1687"/>
      <c r="D151" s="344"/>
      <c r="E151" s="1031"/>
      <c r="F151" s="1031"/>
      <c r="G151" s="1031"/>
      <c r="H151" s="2577" t="s">
        <v>431</v>
      </c>
      <c r="I151" s="1739">
        <v>46753</v>
      </c>
      <c r="J151" s="1773">
        <v>47118</v>
      </c>
      <c r="K151" s="1778">
        <v>191.77</v>
      </c>
      <c r="L151" s="2271" t="s">
        <v>312</v>
      </c>
      <c r="M151" s="2318"/>
      <c r="N151" s="618"/>
      <c r="O151" s="1624"/>
      <c r="P151" s="1624"/>
      <c r="Q151" s="1635"/>
      <c r="R151" s="1635"/>
      <c r="S151" s="1635"/>
      <c r="T151" s="1635"/>
      <c r="U151" s="1635"/>
      <c r="V151" s="1635"/>
      <c r="W151" s="1635"/>
      <c r="X151" s="1635"/>
      <c r="Y151" s="1635"/>
      <c r="Z151" s="1635"/>
      <c r="AA151" s="1635"/>
      <c r="AB151" s="1635"/>
      <c r="AC151" s="1635"/>
      <c r="AD151" s="1635"/>
      <c r="AE151" s="1635"/>
      <c r="AF151" s="1635"/>
      <c r="AG151" s="1635"/>
      <c r="AH151" s="1635">
        <v>0</v>
      </c>
    </row>
    <row s="1635" customFormat="1" customHeight="1" ht="18.75">
      <c r="A152" s="1780"/>
      <c r="B152" s="1780"/>
      <c r="C152" s="369" t="s">
        <v>1150</v>
      </c>
      <c r="D152" s="2462"/>
      <c r="E152" s="2204"/>
      <c r="F152" s="2383"/>
      <c r="G152" s="2427"/>
      <c r="H152" s="1500"/>
      <c r="I152" s="651" t="s">
        <v>1149</v>
      </c>
      <c r="J152" s="571"/>
      <c r="K152" s="1500"/>
      <c r="L152" s="214"/>
      <c r="M152" s="2170"/>
      <c r="N152" s="334"/>
      <c r="O152" s="1624"/>
      <c r="P152" s="1624"/>
      <c r="AH152" s="1631">
        <v>0</v>
      </c>
    </row>
    <row s="1635" customFormat="1" customHeight="1" ht="0.75">
      <c r="A153" s="1780"/>
      <c r="B153" s="1780"/>
      <c r="C153" s="369" t="s">
        <v>1159</v>
      </c>
      <c r="D153" s="2462"/>
      <c r="E153" s="2204"/>
      <c r="F153" s="2383"/>
      <c r="G153" s="400"/>
      <c r="H153" s="1500"/>
      <c r="I153" s="651"/>
      <c r="J153" s="571"/>
      <c r="K153" s="1500"/>
      <c r="L153" s="214"/>
      <c r="M153" s="2170"/>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217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186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45" hidden="1">
      <c r="A160" s="1780" t="s">
        <v>181</v>
      </c>
      <c r="B160" s="1780" t="s">
        <v>182</v>
      </c>
      <c r="C160" s="369"/>
      <c r="D160" s="2462"/>
      <c r="E160" s="2204"/>
      <c r="F160" s="2383"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тепловой энергии</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Тарифы на услуги по передаче теплоносителя</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v>
      </c>
      <c r="G172" s="2427" t="str">
        <f>INDEX(PT_DIFFERENTIATION_NTAR,MATCH(B172,PT_DIFFERENTIATION_NTAR_ID,0))</f>
        <v/>
      </c>
      <c r="H172" s="1862"/>
      <c r="I172" s="1739"/>
      <c r="J172" s="1773"/>
      <c r="K172" s="1778"/>
      <c r="L172" s="1862" t="s">
        <v>312</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211</v>
      </c>
      <c r="B175" s="1780" t="s">
        <v>212</v>
      </c>
      <c r="C175" s="369"/>
      <c r="D175" s="2462"/>
      <c r="E175" s="2204"/>
      <c r="F175" s="2383" t="str">
        <f>INDEX(PT_DIFFERENTIATION_VTAR,MATCH(A175,PT_DIFFERENTIATION_VTAR_ID,0))</f>
        <v>Плата за подключение (технологическое присоединение) к системе теплоснабжения (индивидуальная)</v>
      </c>
      <c r="G175" s="2427" t="str">
        <f>INDEX(PT_DIFFERENTIATION_NTAR,MATCH(B175,PT_DIFFERENTIATION_NTAR_ID,0))</f>
        <v/>
      </c>
      <c r="H175" s="1989"/>
      <c r="I175" s="1739"/>
      <c r="J175" s="1773"/>
      <c r="K175" s="1778"/>
      <c r="L175" s="1989" t="s">
        <v>312</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231</v>
      </c>
      <c r="B178" s="1780" t="s">
        <v>232</v>
      </c>
      <c r="C178" s="369"/>
      <c r="D178" s="2462"/>
      <c r="E178" s="2204"/>
      <c r="F178" s="2383" t="str">
        <f>INDEX(PT_DIFFERENTIATION_VTAR,MATCH(A178,PT_DIFFERENTIATION_VTAR_ID,0))</f>
        <v>Тариф на питьевую воду (питьевое водоснабжение)</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236</v>
      </c>
      <c r="B181" s="1780" t="s">
        <v>237</v>
      </c>
      <c r="C181" s="369"/>
      <c r="D181" s="2462"/>
      <c r="E181" s="2204"/>
      <c r="F181" s="2383" t="str">
        <f>INDEX(PT_DIFFERENTIATION_VTAR,MATCH(A181,PT_DIFFERENTIATION_VTAR_ID,0))</f>
        <v>Тариф на техническую воду</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241</v>
      </c>
      <c r="B184" s="1780" t="s">
        <v>242</v>
      </c>
      <c r="C184" s="369"/>
      <c r="D184" s="2462"/>
      <c r="E184" s="2204"/>
      <c r="F184" s="2383" t="str">
        <f>INDEX(PT_DIFFERENTIATION_VTAR,MATCH(A184,PT_DIFFERENTIATION_VTAR_ID,0))</f>
        <v>Тариф на транспортировку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246</v>
      </c>
      <c r="B187" s="1780" t="s">
        <v>247</v>
      </c>
      <c r="C187" s="369"/>
      <c r="D187" s="2462"/>
      <c r="E187" s="2204"/>
      <c r="F187" s="2383" t="str">
        <f>INDEX(PT_DIFFERENTIATION_VTAR,MATCH(A187,PT_DIFFERENTIATION_VTAR_ID,0))</f>
        <v>Тариф на подвоз воды</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251</v>
      </c>
      <c r="B190" s="1780" t="s">
        <v>252</v>
      </c>
      <c r="C190" s="369"/>
      <c r="D190" s="2462"/>
      <c r="E190" s="2204"/>
      <c r="F190" s="2383"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256</v>
      </c>
      <c r="B193" s="1780" t="s">
        <v>257</v>
      </c>
      <c r="C193" s="369"/>
      <c r="D193" s="2462"/>
      <c r="E193" s="2204"/>
      <c r="F193" s="2383" t="str">
        <f>INDEX(PT_DIFFERENTIATION_VTAR,MATCH(A193,PT_DIFFERENTIATION_VTAR_ID,0))</f>
        <v>Тариф на горячую воду (горячее водоснабжение)</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261</v>
      </c>
      <c r="B196" s="1780" t="s">
        <v>262</v>
      </c>
      <c r="C196" s="369"/>
      <c r="D196" s="2462"/>
      <c r="E196" s="2204"/>
      <c r="F196" s="2383" t="str">
        <f>INDEX(PT_DIFFERENTIATION_VTAR,MATCH(A196,PT_DIFFERENTIATION_VTAR_ID,0))</f>
        <v>Тариф на транспортировку горячей воды</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водоотведение</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транспортировку сточных вод</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0.75" hidden="1">
      <c r="A207" s="1780"/>
      <c r="B207" s="1780"/>
      <c r="C207" s="369" t="s">
        <v>1159</v>
      </c>
      <c r="D207" s="2462"/>
      <c r="E207" s="2204"/>
      <c r="F207" s="2383"/>
      <c r="G207" s="400"/>
      <c r="H207" s="1500"/>
      <c r="I207" s="651"/>
      <c r="J207" s="571"/>
      <c r="K207" s="1500"/>
      <c r="L207" s="214"/>
      <c r="M207" s="341"/>
      <c r="N207" s="334"/>
      <c r="O207" s="1624"/>
      <c r="P207" s="1624"/>
      <c r="AH207" s="1631">
        <v>0</v>
      </c>
    </row>
    <row s="1635" customFormat="1" customHeight="1" ht="18.75" hidden="1">
      <c r="A208" s="1780" t="s">
        <v>281</v>
      </c>
      <c r="B208" s="1780" t="s">
        <v>282</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водоотведения</v>
      </c>
      <c r="G208" s="2427" t="str">
        <f>INDEX(PT_DIFFERENTIATION_NTAR,MATCH(B208,PT_DIFFERENTIATION_NTAR_ID,0))</f>
        <v/>
      </c>
      <c r="H208" s="1862"/>
      <c r="I208" s="1739"/>
      <c r="J208" s="1773"/>
      <c r="K208" s="1778"/>
      <c r="L208" s="1862" t="s">
        <v>312</v>
      </c>
      <c r="M208" s="341"/>
      <c r="N208" s="334"/>
      <c r="O208" s="1624"/>
      <c r="P208" s="1624"/>
      <c r="AH208" s="1631">
        <v>0</v>
      </c>
    </row>
    <row s="1635" customFormat="1" customHeight="1" ht="18.75" hidden="1">
      <c r="A209" s="1780"/>
      <c r="B209" s="1780"/>
      <c r="C209" s="369" t="s">
        <v>1150</v>
      </c>
      <c r="D209" s="2462"/>
      <c r="E209" s="2204"/>
      <c r="F209" s="2383"/>
      <c r="G209" s="2427"/>
      <c r="H209" s="1500"/>
      <c r="I209" s="651" t="s">
        <v>1149</v>
      </c>
      <c r="J209" s="571"/>
      <c r="K209" s="1500"/>
      <c r="L209" s="214"/>
      <c r="M209" s="341"/>
      <c r="N209" s="334"/>
      <c r="O209" s="1624"/>
      <c r="P209" s="1624"/>
      <c r="AH209" s="1631">
        <v>0</v>
      </c>
    </row>
    <row s="1635" customFormat="1" customHeight="1" ht="1.05">
      <c r="A210" s="1780"/>
      <c r="B210" s="1780"/>
      <c r="C210" s="369" t="s">
        <v>1159</v>
      </c>
      <c r="D210" s="2462"/>
      <c r="E210" s="2204"/>
      <c r="F210" s="2383"/>
      <c r="G210" s="400"/>
      <c r="H210" s="1500"/>
      <c r="I210" s="651"/>
      <c r="J210" s="571"/>
      <c r="K210" s="1500"/>
      <c r="L210" s="214"/>
      <c r="M210" s="341"/>
      <c r="N210" s="334"/>
      <c r="O210" s="1624"/>
      <c r="P210" s="1624"/>
      <c r="AH210" s="1631">
        <v>1</v>
      </c>
    </row>
    <row customHeight="1" ht="27.299999999999997">
      <c r="A211" s="1780"/>
      <c r="B211" s="1780"/>
      <c r="D211" s="376"/>
      <c r="E211" s="147" t="s">
        <v>113</v>
      </c>
      <c r="F211"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0"/>
      <c r="H211" s="2460"/>
      <c r="I211" s="2460"/>
      <c r="J211" s="2460"/>
      <c r="K211" s="2460"/>
      <c r="L211" s="2460"/>
      <c r="M211" s="297"/>
      <c r="N211" s="334"/>
      <c r="AH211" s="374">
        <v>26</v>
      </c>
    </row>
    <row s="1635" customFormat="1" customHeight="1" ht="60.75">
      <c r="A212" s="1780" t="s">
        <v>159</v>
      </c>
      <c r="B212" s="1780" t="s">
        <v>160</v>
      </c>
      <c r="C212" s="369"/>
      <c r="D212" s="2462"/>
      <c r="E212" s="2204"/>
      <c r="F212" s="2383"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7" t="str">
        <f>INDEX(PT_DIFFERENTIATION_NTAR,MATCH(B212,PT_DIFFERENTIATION_NTAR_ID,0))</f>
        <v>Тариф на тепловую энергию (мощность)</v>
      </c>
      <c r="H212" s="1862"/>
      <c r="I212" s="1739">
        <v>46388</v>
      </c>
      <c r="J212" s="1773">
        <v>46752</v>
      </c>
      <c r="K212" s="1778">
        <v>0</v>
      </c>
      <c r="L212" s="1862" t="s">
        <v>312</v>
      </c>
      <c r="M21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4"/>
      <c r="O212" s="1624"/>
      <c r="P212" s="1624"/>
      <c r="AH212" s="1631">
        <v>0</v>
      </c>
    </row>
    <row s="1635" customFormat="1" customHeight="1" ht="56.25">
      <c r="A213" s="1823"/>
      <c r="B213" s="1823"/>
      <c r="C213" s="1687"/>
      <c r="D213" s="344"/>
      <c r="E213" s="1031"/>
      <c r="F213" s="1031"/>
      <c r="G213" s="1031"/>
      <c r="H213" s="2577" t="s">
        <v>431</v>
      </c>
      <c r="I213" s="1739">
        <v>46753</v>
      </c>
      <c r="J213" s="1773">
        <v>47118</v>
      </c>
      <c r="K213" s="1778">
        <v>0</v>
      </c>
      <c r="L213" s="2271" t="s">
        <v>312</v>
      </c>
      <c r="M213" s="2318"/>
      <c r="N213" s="618"/>
      <c r="O213" s="1624"/>
      <c r="P213" s="1624"/>
      <c r="Q213" s="1635"/>
      <c r="R213" s="1635"/>
      <c r="S213" s="1635"/>
      <c r="T213" s="1635"/>
      <c r="U213" s="1635"/>
      <c r="V213" s="1635"/>
      <c r="W213" s="1635"/>
      <c r="X213" s="1635"/>
      <c r="Y213" s="1635"/>
      <c r="Z213" s="1635"/>
      <c r="AA213" s="1635"/>
      <c r="AB213" s="1635"/>
      <c r="AC213" s="1635"/>
      <c r="AD213" s="1635"/>
      <c r="AE213" s="1635"/>
      <c r="AF213" s="1635"/>
      <c r="AG213" s="1635"/>
      <c r="AH213" s="1635">
        <v>0</v>
      </c>
    </row>
    <row s="1635" customFormat="1" customHeight="1" ht="18.75">
      <c r="A214" s="1780"/>
      <c r="B214" s="1780"/>
      <c r="C214" s="369" t="s">
        <v>1150</v>
      </c>
      <c r="D214" s="2462"/>
      <c r="E214" s="2204"/>
      <c r="F214" s="2383"/>
      <c r="G214" s="2427"/>
      <c r="H214" s="1500"/>
      <c r="I214" s="651" t="s">
        <v>1149</v>
      </c>
      <c r="J214" s="571"/>
      <c r="K214" s="1500"/>
      <c r="L214" s="214"/>
      <c r="M214" s="2170"/>
      <c r="N214" s="334"/>
      <c r="O214" s="1624"/>
      <c r="P214" s="1624"/>
      <c r="AH214" s="1631">
        <v>0</v>
      </c>
    </row>
    <row s="1635" customFormat="1" customHeight="1" ht="0.75">
      <c r="A215" s="1780"/>
      <c r="B215" s="1780"/>
      <c r="C215" s="369" t="s">
        <v>1159</v>
      </c>
      <c r="D215" s="2462"/>
      <c r="E215" s="2204"/>
      <c r="F215" s="2383"/>
      <c r="G215" s="400"/>
      <c r="H215" s="1500"/>
      <c r="I215" s="651"/>
      <c r="J215" s="571"/>
      <c r="K215" s="1500"/>
      <c r="L215" s="214"/>
      <c r="M215" s="2170"/>
      <c r="N215" s="334"/>
      <c r="O215" s="1624"/>
      <c r="P215" s="1624"/>
      <c r="AH215" s="1631">
        <v>0</v>
      </c>
    </row>
    <row s="1635" customFormat="1" customHeight="1" ht="45" hidden="1">
      <c r="A216" s="1780" t="s">
        <v>169</v>
      </c>
      <c r="B216" s="1780" t="s">
        <v>170</v>
      </c>
      <c r="C216" s="369"/>
      <c r="D216" s="2462"/>
      <c r="E216" s="2204"/>
      <c r="F216" s="2383"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27" t="str">
        <f>INDEX(PT_DIFFERENTIATION_NTAR,MATCH(B216,PT_DIFFERENTIATION_NTAR_ID,0))</f>
        <v/>
      </c>
      <c r="H216" s="1862"/>
      <c r="I216" s="1739"/>
      <c r="J216" s="1773"/>
      <c r="K216" s="1778"/>
      <c r="L216" s="1862" t="s">
        <v>312</v>
      </c>
      <c r="M216" s="2171"/>
      <c r="N216" s="334"/>
      <c r="O216" s="1624"/>
      <c r="P216" s="1624"/>
      <c r="AH216" s="1631">
        <v>0</v>
      </c>
    </row>
    <row s="1635" customFormat="1" customHeight="1" ht="18.75" hidden="1">
      <c r="A217" s="1780"/>
      <c r="B217" s="1780"/>
      <c r="C217" s="369" t="s">
        <v>1150</v>
      </c>
      <c r="D217" s="2462"/>
      <c r="E217" s="2204"/>
      <c r="F217" s="2383"/>
      <c r="G217" s="2427"/>
      <c r="H217" s="1500"/>
      <c r="I217" s="651" t="s">
        <v>1149</v>
      </c>
      <c r="J217" s="571"/>
      <c r="K217" s="1500"/>
      <c r="L217" s="214"/>
      <c r="M217" s="1861"/>
      <c r="N217" s="334"/>
      <c r="O217" s="1624"/>
      <c r="P217" s="1624"/>
      <c r="AH217" s="1631">
        <v>0</v>
      </c>
    </row>
    <row s="1635" customFormat="1" customHeight="1" ht="0.75" hidden="1">
      <c r="A218" s="1780"/>
      <c r="B218" s="1780"/>
      <c r="C218" s="369" t="s">
        <v>1159</v>
      </c>
      <c r="D218" s="2462"/>
      <c r="E218" s="2204"/>
      <c r="F218" s="2383"/>
      <c r="G218" s="400"/>
      <c r="H218" s="1500"/>
      <c r="I218" s="651"/>
      <c r="J218" s="571"/>
      <c r="K218" s="1500"/>
      <c r="L218" s="214"/>
      <c r="M218" s="341"/>
      <c r="N218" s="334"/>
      <c r="O218" s="1624"/>
      <c r="P218" s="1624"/>
      <c r="AH218" s="1631">
        <v>0</v>
      </c>
    </row>
    <row s="1635" customFormat="1" customHeight="1" ht="45" hidden="1">
      <c r="A219" s="1780" t="s">
        <v>175</v>
      </c>
      <c r="B219" s="1780" t="s">
        <v>176</v>
      </c>
      <c r="C219" s="369"/>
      <c r="D219" s="2462"/>
      <c r="E219" s="2204"/>
      <c r="F219" s="2383"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7" t="str">
        <f>INDEX(PT_DIFFERENTIATION_NTAR,MATCH(B219,PT_DIFFERENTIATION_NTAR_ID,0))</f>
        <v/>
      </c>
      <c r="H219" s="1862"/>
      <c r="I219" s="1739"/>
      <c r="J219" s="1773"/>
      <c r="K219" s="1778"/>
      <c r="L219" s="1862" t="s">
        <v>312</v>
      </c>
      <c r="M219" s="341"/>
      <c r="N219" s="334"/>
      <c r="O219" s="1624"/>
      <c r="P219" s="1624"/>
      <c r="AH219" s="1631">
        <v>0</v>
      </c>
    </row>
    <row s="1635" customFormat="1" customHeight="1" ht="18.75" hidden="1">
      <c r="A220" s="1780"/>
      <c r="B220" s="1780"/>
      <c r="C220" s="369" t="s">
        <v>1150</v>
      </c>
      <c r="D220" s="2462"/>
      <c r="E220" s="2204"/>
      <c r="F220" s="2383"/>
      <c r="G220" s="2427"/>
      <c r="H220" s="1500"/>
      <c r="I220" s="651" t="s">
        <v>1149</v>
      </c>
      <c r="J220" s="571"/>
      <c r="K220" s="1500"/>
      <c r="L220" s="214"/>
      <c r="M220" s="341"/>
      <c r="N220" s="334"/>
      <c r="O220" s="1624"/>
      <c r="P220" s="1624"/>
      <c r="AH220" s="1631">
        <v>0</v>
      </c>
    </row>
    <row s="1635" customFormat="1" customHeight="1" ht="0.75" hidden="1">
      <c r="A221" s="1780"/>
      <c r="B221" s="1780"/>
      <c r="C221" s="369" t="s">
        <v>1159</v>
      </c>
      <c r="D221" s="2462"/>
      <c r="E221" s="2204"/>
      <c r="F221" s="2383"/>
      <c r="G221" s="400"/>
      <c r="H221" s="1500"/>
      <c r="I221" s="651"/>
      <c r="J221" s="571"/>
      <c r="K221" s="1500"/>
      <c r="L221" s="214"/>
      <c r="M221" s="341"/>
      <c r="N221" s="334"/>
      <c r="O221" s="1624"/>
      <c r="P221" s="1624"/>
      <c r="AH221" s="1631">
        <v>0</v>
      </c>
    </row>
    <row s="1635" customFormat="1" customHeight="1" ht="45" hidden="1">
      <c r="A222" s="1780" t="s">
        <v>181</v>
      </c>
      <c r="B222" s="1780" t="s">
        <v>182</v>
      </c>
      <c r="C222" s="369"/>
      <c r="D222" s="2462"/>
      <c r="E222" s="2204"/>
      <c r="F222" s="2383"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7" t="str">
        <f>INDEX(PT_DIFFERENTIATION_NTAR,MATCH(B222,PT_DIFFERENTIATION_NTAR_ID,0))</f>
        <v/>
      </c>
      <c r="H222" s="1862"/>
      <c r="I222" s="1739"/>
      <c r="J222" s="1773"/>
      <c r="K222" s="1778"/>
      <c r="L222" s="1862" t="s">
        <v>312</v>
      </c>
      <c r="M222" s="341"/>
      <c r="N222" s="334"/>
      <c r="O222" s="1624"/>
      <c r="P222" s="1624"/>
      <c r="AH222" s="1631">
        <v>0</v>
      </c>
    </row>
    <row s="1635" customFormat="1" customHeight="1" ht="18.75" hidden="1">
      <c r="A223" s="1780"/>
      <c r="B223" s="1780"/>
      <c r="C223" s="369" t="s">
        <v>1150</v>
      </c>
      <c r="D223" s="2462"/>
      <c r="E223" s="2204"/>
      <c r="F223" s="2383"/>
      <c r="G223" s="2427"/>
      <c r="H223" s="1500"/>
      <c r="I223" s="651" t="s">
        <v>1149</v>
      </c>
      <c r="J223" s="571"/>
      <c r="K223" s="1500"/>
      <c r="L223" s="214"/>
      <c r="M223" s="341"/>
      <c r="N223" s="334"/>
      <c r="O223" s="1624"/>
      <c r="P223" s="1624"/>
      <c r="AH223" s="1631">
        <v>0</v>
      </c>
    </row>
    <row s="1635" customFormat="1" customHeight="1" ht="0.75" hidden="1">
      <c r="A224" s="1780"/>
      <c r="B224" s="1780"/>
      <c r="C224" s="369" t="s">
        <v>1159</v>
      </c>
      <c r="D224" s="2462"/>
      <c r="E224" s="2204"/>
      <c r="F224" s="2383"/>
      <c r="G224" s="400"/>
      <c r="H224" s="1500"/>
      <c r="I224" s="651"/>
      <c r="J224" s="571"/>
      <c r="K224" s="1500"/>
      <c r="L224" s="214"/>
      <c r="M224" s="341"/>
      <c r="N224" s="334"/>
      <c r="O224" s="1624"/>
      <c r="P224" s="1624"/>
      <c r="AH224" s="1631">
        <v>0</v>
      </c>
    </row>
    <row s="1635" customFormat="1" customHeight="1" ht="18.75" hidden="1">
      <c r="A225" s="1780" t="s">
        <v>187</v>
      </c>
      <c r="B225" s="1780" t="s">
        <v>188</v>
      </c>
      <c r="C225" s="369"/>
      <c r="D225" s="2462"/>
      <c r="E225" s="2204"/>
      <c r="F225" s="2383" t="str">
        <f>INDEX(PT_DIFFERENTIATION_VTAR,MATCH(A225,PT_DIFFERENTIATION_VTAR_ID,0))</f>
        <v>Тарифы на услуги по передаче тепловой энергии</v>
      </c>
      <c r="G225" s="2427" t="str">
        <f>INDEX(PT_DIFFERENTIATION_NTAR,MATCH(B225,PT_DIFFERENTIATION_NTAR_ID,0))</f>
        <v/>
      </c>
      <c r="H225" s="1862"/>
      <c r="I225" s="1739"/>
      <c r="J225" s="1773"/>
      <c r="K225" s="1778"/>
      <c r="L225" s="1862" t="s">
        <v>312</v>
      </c>
      <c r="M225" s="341"/>
      <c r="N225" s="334"/>
      <c r="O225" s="1624"/>
      <c r="P225" s="1624"/>
      <c r="AH225" s="1631">
        <v>0</v>
      </c>
    </row>
    <row s="1635" customFormat="1" customHeight="1" ht="18.75" hidden="1">
      <c r="A226" s="1780"/>
      <c r="B226" s="1780"/>
      <c r="C226" s="369" t="s">
        <v>1150</v>
      </c>
      <c r="D226" s="2462"/>
      <c r="E226" s="2204"/>
      <c r="F226" s="2383"/>
      <c r="G226" s="2427"/>
      <c r="H226" s="1500"/>
      <c r="I226" s="651" t="s">
        <v>1149</v>
      </c>
      <c r="J226" s="571"/>
      <c r="K226" s="1500"/>
      <c r="L226" s="214"/>
      <c r="M226" s="341"/>
      <c r="N226" s="334"/>
      <c r="O226" s="1624"/>
      <c r="P226" s="1624"/>
      <c r="AH226" s="1631">
        <v>0</v>
      </c>
    </row>
    <row s="1635" customFormat="1" customHeight="1" ht="0.75" hidden="1">
      <c r="A227" s="1780"/>
      <c r="B227" s="1780"/>
      <c r="C227" s="369" t="s">
        <v>1159</v>
      </c>
      <c r="D227" s="2462"/>
      <c r="E227" s="2204"/>
      <c r="F227" s="2383"/>
      <c r="G227" s="400"/>
      <c r="H227" s="1500"/>
      <c r="I227" s="651"/>
      <c r="J227" s="571"/>
      <c r="K227" s="1500"/>
      <c r="L227" s="214"/>
      <c r="M227" s="341"/>
      <c r="N227" s="334"/>
      <c r="O227" s="1624"/>
      <c r="P227" s="1624"/>
      <c r="AH227" s="1631">
        <v>0</v>
      </c>
    </row>
    <row s="1635" customFormat="1" customHeight="1" ht="18.75" hidden="1">
      <c r="A228" s="1780" t="s">
        <v>193</v>
      </c>
      <c r="B228" s="1780" t="s">
        <v>194</v>
      </c>
      <c r="C228" s="369"/>
      <c r="D228" s="2462"/>
      <c r="E228" s="2204"/>
      <c r="F228" s="2383" t="str">
        <f>INDEX(PT_DIFFERENTIATION_VTAR,MATCH(A228,PT_DIFFERENTIATION_VTAR_ID,0))</f>
        <v>Тарифы на услуги по передаче теплоносителя</v>
      </c>
      <c r="G228" s="2427" t="str">
        <f>INDEX(PT_DIFFERENTIATION_NTAR,MATCH(B228,PT_DIFFERENTIATION_NTAR_ID,0))</f>
        <v/>
      </c>
      <c r="H228" s="1862"/>
      <c r="I228" s="1739"/>
      <c r="J228" s="1773"/>
      <c r="K228" s="1778"/>
      <c r="L228" s="1862" t="s">
        <v>312</v>
      </c>
      <c r="M228" s="341"/>
      <c r="N228" s="334"/>
      <c r="O228" s="1624"/>
      <c r="P228" s="1624"/>
      <c r="AH228" s="1631">
        <v>0</v>
      </c>
    </row>
    <row s="1635" customFormat="1" customHeight="1" ht="18.75" hidden="1">
      <c r="A229" s="1780"/>
      <c r="B229" s="1780"/>
      <c r="C229" s="369" t="s">
        <v>1150</v>
      </c>
      <c r="D229" s="2462"/>
      <c r="E229" s="2204"/>
      <c r="F229" s="2383"/>
      <c r="G229" s="2427"/>
      <c r="H229" s="1500"/>
      <c r="I229" s="651" t="s">
        <v>1149</v>
      </c>
      <c r="J229" s="571"/>
      <c r="K229" s="1500"/>
      <c r="L229" s="214"/>
      <c r="M229" s="341"/>
      <c r="N229" s="334"/>
      <c r="O229" s="1624"/>
      <c r="P229" s="1624"/>
      <c r="AH229" s="1631">
        <v>0</v>
      </c>
    </row>
    <row s="1635" customFormat="1" customHeight="1" ht="0.75" hidden="1">
      <c r="A230" s="1780"/>
      <c r="B230" s="1780"/>
      <c r="C230" s="369" t="s">
        <v>1159</v>
      </c>
      <c r="D230" s="2462"/>
      <c r="E230" s="2204"/>
      <c r="F230" s="2383"/>
      <c r="G230" s="400"/>
      <c r="H230" s="1500"/>
      <c r="I230" s="651"/>
      <c r="J230" s="571"/>
      <c r="K230" s="1500"/>
      <c r="L230" s="214"/>
      <c r="M230" s="341"/>
      <c r="N230" s="334"/>
      <c r="O230" s="1624"/>
      <c r="P230" s="1624"/>
      <c r="AH230" s="1631">
        <v>0</v>
      </c>
    </row>
    <row s="1635" customFormat="1" customHeight="1" ht="18.75" hidden="1">
      <c r="A231" s="1780" t="s">
        <v>199</v>
      </c>
      <c r="B231" s="1780" t="s">
        <v>200</v>
      </c>
      <c r="C231" s="369"/>
      <c r="D231" s="2462"/>
      <c r="E231" s="2204"/>
      <c r="F231" s="2383"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7" t="str">
        <f>INDEX(PT_DIFFERENTIATION_NTAR,MATCH(B231,PT_DIFFERENTIATION_NTAR_ID,0))</f>
        <v/>
      </c>
      <c r="H231" s="1862"/>
      <c r="I231" s="1739"/>
      <c r="J231" s="1773"/>
      <c r="K231" s="1778"/>
      <c r="L231" s="1862" t="s">
        <v>312</v>
      </c>
      <c r="M231" s="341"/>
      <c r="N231" s="334"/>
      <c r="O231" s="1624"/>
      <c r="P231" s="1624"/>
      <c r="AH231" s="1631">
        <v>0</v>
      </c>
    </row>
    <row s="1635" customFormat="1" customHeight="1" ht="18.75" hidden="1">
      <c r="A232" s="1780"/>
      <c r="B232" s="1780"/>
      <c r="C232" s="369" t="s">
        <v>1150</v>
      </c>
      <c r="D232" s="2462"/>
      <c r="E232" s="2204"/>
      <c r="F232" s="2383"/>
      <c r="G232" s="2427"/>
      <c r="H232" s="1500"/>
      <c r="I232" s="651" t="s">
        <v>1149</v>
      </c>
      <c r="J232" s="571"/>
      <c r="K232" s="1500"/>
      <c r="L232" s="214"/>
      <c r="M232" s="341"/>
      <c r="N232" s="334"/>
      <c r="O232" s="1624"/>
      <c r="P232" s="1624"/>
      <c r="AH232" s="1631">
        <v>0</v>
      </c>
    </row>
    <row s="1635" customFormat="1" customHeight="1" ht="0.75" hidden="1">
      <c r="A233" s="1780"/>
      <c r="B233" s="1780"/>
      <c r="C233" s="369" t="s">
        <v>1159</v>
      </c>
      <c r="D233" s="2462"/>
      <c r="E233" s="2204"/>
      <c r="F233" s="2383"/>
      <c r="G233" s="400"/>
      <c r="H233" s="1500"/>
      <c r="I233" s="651"/>
      <c r="J233" s="571"/>
      <c r="K233" s="1500"/>
      <c r="L233" s="214"/>
      <c r="M233" s="341"/>
      <c r="N233" s="334"/>
      <c r="O233" s="1624"/>
      <c r="P233" s="1624"/>
      <c r="AH233" s="1631">
        <v>0</v>
      </c>
    </row>
    <row s="1635" customFormat="1" customHeight="1" ht="18.75" hidden="1">
      <c r="A234" s="1780" t="s">
        <v>205</v>
      </c>
      <c r="B234" s="1780" t="s">
        <v>206</v>
      </c>
      <c r="C234" s="369"/>
      <c r="D234" s="2462"/>
      <c r="E234" s="2204"/>
      <c r="F234" s="2383" t="str">
        <f>INDEX(PT_DIFFERENTIATION_VTAR,MATCH(A234,PT_DIFFERENTIATION_VTAR_ID,0))</f>
        <v>Плата за подключение (технологическое присоединение) к системе теплоснабжения</v>
      </c>
      <c r="G234" s="2427" t="str">
        <f>INDEX(PT_DIFFERENTIATION_NTAR,MATCH(B234,PT_DIFFERENTIATION_NTAR_ID,0))</f>
        <v/>
      </c>
      <c r="H234" s="1862"/>
      <c r="I234" s="1739"/>
      <c r="J234" s="1773"/>
      <c r="K234" s="1778"/>
      <c r="L234" s="1862" t="s">
        <v>312</v>
      </c>
      <c r="M234" s="341"/>
      <c r="N234" s="334"/>
      <c r="O234" s="1624"/>
      <c r="P234" s="1624"/>
      <c r="AH234" s="1631">
        <v>0</v>
      </c>
    </row>
    <row s="1635" customFormat="1" customHeight="1" ht="18.75" hidden="1">
      <c r="A235" s="1780"/>
      <c r="B235" s="1780"/>
      <c r="C235" s="369" t="s">
        <v>1150</v>
      </c>
      <c r="D235" s="2462"/>
      <c r="E235" s="2204"/>
      <c r="F235" s="2383"/>
      <c r="G235" s="2427"/>
      <c r="H235" s="1500"/>
      <c r="I235" s="651" t="s">
        <v>1149</v>
      </c>
      <c r="J235" s="571"/>
      <c r="K235" s="1500"/>
      <c r="L235" s="214"/>
      <c r="M235" s="341"/>
      <c r="N235" s="334"/>
      <c r="O235" s="1624"/>
      <c r="P235" s="1624"/>
      <c r="AH235" s="1631">
        <v>0</v>
      </c>
    </row>
    <row s="1635" customFormat="1" customHeight="1" ht="0.75" hidden="1">
      <c r="A236" s="1780"/>
      <c r="B236" s="1780"/>
      <c r="C236" s="369" t="s">
        <v>1159</v>
      </c>
      <c r="D236" s="2462"/>
      <c r="E236" s="2204"/>
      <c r="F236" s="2383"/>
      <c r="G236" s="400"/>
      <c r="H236" s="1500"/>
      <c r="I236" s="651"/>
      <c r="J236" s="571"/>
      <c r="K236" s="1500"/>
      <c r="L236" s="214"/>
      <c r="M236" s="341"/>
      <c r="N236" s="334"/>
      <c r="O236" s="1624"/>
      <c r="P236" s="1624"/>
      <c r="AH236" s="1631">
        <v>0</v>
      </c>
    </row>
    <row s="1635" customFormat="1" customHeight="1" ht="18.75" hidden="1">
      <c r="A237" s="1780" t="s">
        <v>211</v>
      </c>
      <c r="B237" s="1780" t="s">
        <v>212</v>
      </c>
      <c r="C237" s="369"/>
      <c r="D237" s="2462"/>
      <c r="E237" s="2204"/>
      <c r="F237" s="2383" t="str">
        <f>INDEX(PT_DIFFERENTIATION_VTAR,MATCH(A237,PT_DIFFERENTIATION_VTAR_ID,0))</f>
        <v>Плата за подключение (технологическое присоединение) к системе теплоснабжения (индивидуальная)</v>
      </c>
      <c r="G237" s="2427" t="str">
        <f>INDEX(PT_DIFFERENTIATION_NTAR,MATCH(B237,PT_DIFFERENTIATION_NTAR_ID,0))</f>
        <v/>
      </c>
      <c r="H237" s="1989"/>
      <c r="I237" s="1739"/>
      <c r="J237" s="1773"/>
      <c r="K237" s="1778"/>
      <c r="L237" s="1989" t="s">
        <v>312</v>
      </c>
      <c r="M237" s="341"/>
      <c r="N237" s="334"/>
      <c r="O237" s="1624"/>
      <c r="P237" s="1624"/>
      <c r="AH237" s="1631">
        <v>0</v>
      </c>
    </row>
    <row s="1635" customFormat="1" customHeight="1" ht="18.75" hidden="1">
      <c r="A238" s="1780"/>
      <c r="B238" s="1780"/>
      <c r="C238" s="369" t="s">
        <v>1150</v>
      </c>
      <c r="D238" s="2462"/>
      <c r="E238" s="2204"/>
      <c r="F238" s="2383"/>
      <c r="G238" s="2427"/>
      <c r="H238" s="1500"/>
      <c r="I238" s="651" t="s">
        <v>1149</v>
      </c>
      <c r="J238" s="571"/>
      <c r="K238" s="1500"/>
      <c r="L238" s="214"/>
      <c r="M238" s="341"/>
      <c r="N238" s="334"/>
      <c r="O238" s="1624"/>
      <c r="P238" s="1624"/>
      <c r="AH238" s="1631">
        <v>0</v>
      </c>
    </row>
    <row s="1635" customFormat="1" customHeight="1" ht="0.75" hidden="1">
      <c r="A239" s="1780"/>
      <c r="B239" s="1780"/>
      <c r="C239" s="369" t="s">
        <v>1159</v>
      </c>
      <c r="D239" s="2462"/>
      <c r="E239" s="2204"/>
      <c r="F239" s="2383"/>
      <c r="G239" s="400"/>
      <c r="H239" s="1500"/>
      <c r="I239" s="651"/>
      <c r="J239" s="571"/>
      <c r="K239" s="1500"/>
      <c r="L239" s="214"/>
      <c r="M239" s="341"/>
      <c r="N239" s="334"/>
      <c r="O239" s="1624"/>
      <c r="P239" s="1624"/>
      <c r="AH239" s="1631">
        <v>0</v>
      </c>
    </row>
    <row s="1635" customFormat="1" customHeight="1" ht="18.75" hidden="1">
      <c r="A240" s="1780" t="s">
        <v>231</v>
      </c>
      <c r="B240" s="1780" t="s">
        <v>232</v>
      </c>
      <c r="C240" s="369"/>
      <c r="D240" s="2462"/>
      <c r="E240" s="2204"/>
      <c r="F240" s="2383" t="str">
        <f>INDEX(PT_DIFFERENTIATION_VTAR,MATCH(A240,PT_DIFFERENTIATION_VTAR_ID,0))</f>
        <v>Тариф на питьевую воду (питьевое водоснабжение)</v>
      </c>
      <c r="G240" s="2427" t="str">
        <f>INDEX(PT_DIFFERENTIATION_NTAR,MATCH(B240,PT_DIFFERENTIATION_NTAR_ID,0))</f>
        <v/>
      </c>
      <c r="H240" s="1862"/>
      <c r="I240" s="1739"/>
      <c r="J240" s="1773"/>
      <c r="K240" s="1778"/>
      <c r="L240" s="1862" t="s">
        <v>312</v>
      </c>
      <c r="M240" s="341"/>
      <c r="N240" s="334"/>
      <c r="O240" s="1624"/>
      <c r="P240" s="1624"/>
      <c r="AH240" s="1631">
        <v>0</v>
      </c>
    </row>
    <row s="1635" customFormat="1" customHeight="1" ht="18.75" hidden="1">
      <c r="A241" s="1780"/>
      <c r="B241" s="1780"/>
      <c r="C241" s="369" t="s">
        <v>1150</v>
      </c>
      <c r="D241" s="2462"/>
      <c r="E241" s="2204"/>
      <c r="F241" s="2383"/>
      <c r="G241" s="2427"/>
      <c r="H241" s="1500"/>
      <c r="I241" s="651" t="s">
        <v>1149</v>
      </c>
      <c r="J241" s="571"/>
      <c r="K241" s="1500"/>
      <c r="L241" s="214"/>
      <c r="M241" s="341"/>
      <c r="N241" s="334"/>
      <c r="O241" s="1624"/>
      <c r="P241" s="1624"/>
      <c r="AH241" s="1631">
        <v>0</v>
      </c>
    </row>
    <row s="1635" customFormat="1" customHeight="1" ht="0.75" hidden="1">
      <c r="A242" s="1780"/>
      <c r="B242" s="1780"/>
      <c r="C242" s="369" t="s">
        <v>1159</v>
      </c>
      <c r="D242" s="2462"/>
      <c r="E242" s="2204"/>
      <c r="F242" s="2383"/>
      <c r="G242" s="400"/>
      <c r="H242" s="1500"/>
      <c r="I242" s="651"/>
      <c r="J242" s="571"/>
      <c r="K242" s="1500"/>
      <c r="L242" s="214"/>
      <c r="M242" s="341"/>
      <c r="N242" s="334"/>
      <c r="O242" s="1624"/>
      <c r="P242" s="1624"/>
      <c r="AH242" s="1631">
        <v>0</v>
      </c>
    </row>
    <row s="1635" customFormat="1" customHeight="1" ht="18.75" hidden="1">
      <c r="A243" s="1780" t="s">
        <v>236</v>
      </c>
      <c r="B243" s="1780" t="s">
        <v>237</v>
      </c>
      <c r="C243" s="369"/>
      <c r="D243" s="2462"/>
      <c r="E243" s="2204"/>
      <c r="F243" s="2383" t="str">
        <f>INDEX(PT_DIFFERENTIATION_VTAR,MATCH(A243,PT_DIFFERENTIATION_VTAR_ID,0))</f>
        <v>Тариф на техническую воду</v>
      </c>
      <c r="G243" s="2427" t="str">
        <f>INDEX(PT_DIFFERENTIATION_NTAR,MATCH(B243,PT_DIFFERENTIATION_NTAR_ID,0))</f>
        <v/>
      </c>
      <c r="H243" s="1862"/>
      <c r="I243" s="1739"/>
      <c r="J243" s="1773"/>
      <c r="K243" s="1778"/>
      <c r="L243" s="1862" t="s">
        <v>312</v>
      </c>
      <c r="M243" s="341"/>
      <c r="N243" s="334"/>
      <c r="O243" s="1624"/>
      <c r="P243" s="1624"/>
      <c r="AH243" s="1631">
        <v>0</v>
      </c>
    </row>
    <row s="1635" customFormat="1" customHeight="1" ht="18.75" hidden="1">
      <c r="A244" s="1780"/>
      <c r="B244" s="1780"/>
      <c r="C244" s="369" t="s">
        <v>1150</v>
      </c>
      <c r="D244" s="2462"/>
      <c r="E244" s="2204"/>
      <c r="F244" s="2383"/>
      <c r="G244" s="2427"/>
      <c r="H244" s="1500"/>
      <c r="I244" s="651" t="s">
        <v>1149</v>
      </c>
      <c r="J244" s="571"/>
      <c r="K244" s="1500"/>
      <c r="L244" s="214"/>
      <c r="M244" s="341"/>
      <c r="N244" s="334"/>
      <c r="O244" s="1624"/>
      <c r="P244" s="1624"/>
      <c r="AH244" s="1631">
        <v>0</v>
      </c>
    </row>
    <row s="1635" customFormat="1" customHeight="1" ht="0.75" hidden="1">
      <c r="A245" s="1780"/>
      <c r="B245" s="1780"/>
      <c r="C245" s="369" t="s">
        <v>1159</v>
      </c>
      <c r="D245" s="2462"/>
      <c r="E245" s="2204"/>
      <c r="F245" s="2383"/>
      <c r="G245" s="400"/>
      <c r="H245" s="1500"/>
      <c r="I245" s="651"/>
      <c r="J245" s="571"/>
      <c r="K245" s="1500"/>
      <c r="L245" s="214"/>
      <c r="M245" s="341"/>
      <c r="N245" s="334"/>
      <c r="O245" s="1624"/>
      <c r="P245" s="1624"/>
      <c r="AH245" s="1631">
        <v>0</v>
      </c>
    </row>
    <row s="1635" customFormat="1" customHeight="1" ht="18.75" hidden="1">
      <c r="A246" s="1780" t="s">
        <v>241</v>
      </c>
      <c r="B246" s="1780" t="s">
        <v>242</v>
      </c>
      <c r="C246" s="369"/>
      <c r="D246" s="2462"/>
      <c r="E246" s="2204"/>
      <c r="F246" s="2383" t="str">
        <f>INDEX(PT_DIFFERENTIATION_VTAR,MATCH(A246,PT_DIFFERENTIATION_VTAR_ID,0))</f>
        <v>Тариф на транспортировку воды</v>
      </c>
      <c r="G246" s="2427" t="str">
        <f>INDEX(PT_DIFFERENTIATION_NTAR,MATCH(B246,PT_DIFFERENTIATION_NTAR_ID,0))</f>
        <v/>
      </c>
      <c r="H246" s="1862"/>
      <c r="I246" s="1739"/>
      <c r="J246" s="1773"/>
      <c r="K246" s="1778"/>
      <c r="L246" s="1862" t="s">
        <v>312</v>
      </c>
      <c r="M246" s="341"/>
      <c r="N246" s="334"/>
      <c r="O246" s="1624"/>
      <c r="P246" s="1624"/>
      <c r="AH246" s="1631">
        <v>0</v>
      </c>
    </row>
    <row s="1635" customFormat="1" customHeight="1" ht="18.75" hidden="1">
      <c r="A247" s="1780"/>
      <c r="B247" s="1780"/>
      <c r="C247" s="369" t="s">
        <v>1150</v>
      </c>
      <c r="D247" s="2462"/>
      <c r="E247" s="2204"/>
      <c r="F247" s="2383"/>
      <c r="G247" s="2427"/>
      <c r="H247" s="1500"/>
      <c r="I247" s="651" t="s">
        <v>1149</v>
      </c>
      <c r="J247" s="571"/>
      <c r="K247" s="1500"/>
      <c r="L247" s="214"/>
      <c r="M247" s="341"/>
      <c r="N247" s="334"/>
      <c r="O247" s="1624"/>
      <c r="P247" s="1624"/>
      <c r="AH247" s="1631">
        <v>0</v>
      </c>
    </row>
    <row s="1635" customFormat="1" customHeight="1" ht="0.75" hidden="1">
      <c r="A248" s="1780"/>
      <c r="B248" s="1780"/>
      <c r="C248" s="369" t="s">
        <v>1159</v>
      </c>
      <c r="D248" s="2462"/>
      <c r="E248" s="2204"/>
      <c r="F248" s="2383"/>
      <c r="G248" s="400"/>
      <c r="H248" s="1500"/>
      <c r="I248" s="651"/>
      <c r="J248" s="571"/>
      <c r="K248" s="1500"/>
      <c r="L248" s="214"/>
      <c r="M248" s="341"/>
      <c r="N248" s="334"/>
      <c r="O248" s="1624"/>
      <c r="P248" s="1624"/>
      <c r="AH248" s="1631">
        <v>0</v>
      </c>
    </row>
    <row s="1635" customFormat="1" customHeight="1" ht="18.75" hidden="1">
      <c r="A249" s="1780" t="s">
        <v>246</v>
      </c>
      <c r="B249" s="1780" t="s">
        <v>247</v>
      </c>
      <c r="C249" s="369"/>
      <c r="D249" s="2462"/>
      <c r="E249" s="2204"/>
      <c r="F249" s="2383" t="str">
        <f>INDEX(PT_DIFFERENTIATION_VTAR,MATCH(A249,PT_DIFFERENTIATION_VTAR_ID,0))</f>
        <v>Тариф на подвоз воды</v>
      </c>
      <c r="G249" s="2427" t="str">
        <f>INDEX(PT_DIFFERENTIATION_NTAR,MATCH(B249,PT_DIFFERENTIATION_NTAR_ID,0))</f>
        <v/>
      </c>
      <c r="H249" s="1862"/>
      <c r="I249" s="1739"/>
      <c r="J249" s="1773"/>
      <c r="K249" s="1778"/>
      <c r="L249" s="1862" t="s">
        <v>312</v>
      </c>
      <c r="M249" s="341"/>
      <c r="N249" s="334"/>
      <c r="O249" s="1624"/>
      <c r="P249" s="1624"/>
      <c r="AH249" s="1631">
        <v>0</v>
      </c>
    </row>
    <row s="1635" customFormat="1" customHeight="1" ht="18.75" hidden="1">
      <c r="A250" s="1780"/>
      <c r="B250" s="1780"/>
      <c r="C250" s="369" t="s">
        <v>1150</v>
      </c>
      <c r="D250" s="2462"/>
      <c r="E250" s="2204"/>
      <c r="F250" s="2383"/>
      <c r="G250" s="2427"/>
      <c r="H250" s="1500"/>
      <c r="I250" s="651" t="s">
        <v>1149</v>
      </c>
      <c r="J250" s="571"/>
      <c r="K250" s="1500"/>
      <c r="L250" s="214"/>
      <c r="M250" s="341"/>
      <c r="N250" s="334"/>
      <c r="O250" s="1624"/>
      <c r="P250" s="1624"/>
      <c r="AH250" s="1631">
        <v>0</v>
      </c>
    </row>
    <row s="1635" customFormat="1" customHeight="1" ht="0.75" hidden="1">
      <c r="A251" s="1780"/>
      <c r="B251" s="1780"/>
      <c r="C251" s="369" t="s">
        <v>1159</v>
      </c>
      <c r="D251" s="2462"/>
      <c r="E251" s="2204"/>
      <c r="F251" s="2383"/>
      <c r="G251" s="400"/>
      <c r="H251" s="1500"/>
      <c r="I251" s="651"/>
      <c r="J251" s="571"/>
      <c r="K251" s="1500"/>
      <c r="L251" s="214"/>
      <c r="M251" s="341"/>
      <c r="N251" s="334"/>
      <c r="O251" s="1624"/>
      <c r="P251" s="1624"/>
      <c r="AH251" s="1631">
        <v>0</v>
      </c>
    </row>
    <row s="1635" customFormat="1" customHeight="1" ht="18.75" hidden="1">
      <c r="A252" s="1780" t="s">
        <v>251</v>
      </c>
      <c r="B252" s="1780" t="s">
        <v>252</v>
      </c>
      <c r="C252" s="369"/>
      <c r="D252" s="2462"/>
      <c r="E252" s="2204"/>
      <c r="F252" s="2383"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7" t="str">
        <f>INDEX(PT_DIFFERENTIATION_NTAR,MATCH(B252,PT_DIFFERENTIATION_NTAR_ID,0))</f>
        <v/>
      </c>
      <c r="H252" s="1862"/>
      <c r="I252" s="1739"/>
      <c r="J252" s="1773"/>
      <c r="K252" s="1778"/>
      <c r="L252" s="1862" t="s">
        <v>312</v>
      </c>
      <c r="M252" s="341"/>
      <c r="N252" s="334"/>
      <c r="O252" s="1624"/>
      <c r="P252" s="1624"/>
      <c r="AH252" s="1631">
        <v>0</v>
      </c>
    </row>
    <row s="1635" customFormat="1" customHeight="1" ht="18.75" hidden="1">
      <c r="A253" s="1780"/>
      <c r="B253" s="1780"/>
      <c r="C253" s="369" t="s">
        <v>1150</v>
      </c>
      <c r="D253" s="2462"/>
      <c r="E253" s="2204"/>
      <c r="F253" s="2383"/>
      <c r="G253" s="2427"/>
      <c r="H253" s="1500"/>
      <c r="I253" s="651" t="s">
        <v>1149</v>
      </c>
      <c r="J253" s="571"/>
      <c r="K253" s="1500"/>
      <c r="L253" s="214"/>
      <c r="M253" s="341"/>
      <c r="N253" s="334"/>
      <c r="O253" s="1624"/>
      <c r="P253" s="1624"/>
      <c r="AH253" s="1631">
        <v>0</v>
      </c>
    </row>
    <row s="1635" customFormat="1" customHeight="1" ht="0.75" hidden="1">
      <c r="A254" s="1780"/>
      <c r="B254" s="1780"/>
      <c r="C254" s="369" t="s">
        <v>1159</v>
      </c>
      <c r="D254" s="2462"/>
      <c r="E254" s="2204"/>
      <c r="F254" s="2383"/>
      <c r="G254" s="400"/>
      <c r="H254" s="1500"/>
      <c r="I254" s="651"/>
      <c r="J254" s="571"/>
      <c r="K254" s="1500"/>
      <c r="L254" s="214"/>
      <c r="M254" s="341"/>
      <c r="N254" s="334"/>
      <c r="O254" s="1624"/>
      <c r="P254" s="1624"/>
      <c r="AH254" s="1631">
        <v>0</v>
      </c>
    </row>
    <row s="1635" customFormat="1" customHeight="1" ht="18.75" hidden="1">
      <c r="A255" s="1780" t="s">
        <v>256</v>
      </c>
      <c r="B255" s="1780" t="s">
        <v>257</v>
      </c>
      <c r="C255" s="369"/>
      <c r="D255" s="2462"/>
      <c r="E255" s="2204"/>
      <c r="F255" s="2383" t="str">
        <f>INDEX(PT_DIFFERENTIATION_VTAR,MATCH(A255,PT_DIFFERENTIATION_VTAR_ID,0))</f>
        <v>Тариф на горячую воду (горячее водоснабжение)</v>
      </c>
      <c r="G255" s="2427" t="str">
        <f>INDEX(PT_DIFFERENTIATION_NTAR,MATCH(B255,PT_DIFFERENTIATION_NTAR_ID,0))</f>
        <v/>
      </c>
      <c r="H255" s="1862"/>
      <c r="I255" s="1739"/>
      <c r="J255" s="1773"/>
      <c r="K255" s="1778"/>
      <c r="L255" s="1862" t="s">
        <v>312</v>
      </c>
      <c r="M255" s="341"/>
      <c r="N255" s="334"/>
      <c r="O255" s="1624"/>
      <c r="P255" s="1624"/>
      <c r="AH255" s="1631">
        <v>0</v>
      </c>
    </row>
    <row s="1635" customFormat="1" customHeight="1" ht="18.75" hidden="1">
      <c r="A256" s="1780"/>
      <c r="B256" s="1780"/>
      <c r="C256" s="369" t="s">
        <v>1150</v>
      </c>
      <c r="D256" s="2462"/>
      <c r="E256" s="2204"/>
      <c r="F256" s="2383"/>
      <c r="G256" s="2427"/>
      <c r="H256" s="1500"/>
      <c r="I256" s="651" t="s">
        <v>1149</v>
      </c>
      <c r="J256" s="571"/>
      <c r="K256" s="1500"/>
      <c r="L256" s="214"/>
      <c r="M256" s="341"/>
      <c r="N256" s="334"/>
      <c r="O256" s="1624"/>
      <c r="P256" s="1624"/>
      <c r="AH256" s="1631">
        <v>0</v>
      </c>
    </row>
    <row s="1635" customFormat="1" customHeight="1" ht="0.75" hidden="1">
      <c r="A257" s="1780"/>
      <c r="B257" s="1780"/>
      <c r="C257" s="369" t="s">
        <v>1159</v>
      </c>
      <c r="D257" s="2462"/>
      <c r="E257" s="2204"/>
      <c r="F257" s="2383"/>
      <c r="G257" s="400"/>
      <c r="H257" s="1500"/>
      <c r="I257" s="651"/>
      <c r="J257" s="571"/>
      <c r="K257" s="1500"/>
      <c r="L257" s="214"/>
      <c r="M257" s="341"/>
      <c r="N257" s="334"/>
      <c r="O257" s="1624"/>
      <c r="P257" s="1624"/>
      <c r="AH257" s="1631">
        <v>0</v>
      </c>
    </row>
    <row s="1635" customFormat="1" customHeight="1" ht="18.75" hidden="1">
      <c r="A258" s="1780" t="s">
        <v>261</v>
      </c>
      <c r="B258" s="1780" t="s">
        <v>262</v>
      </c>
      <c r="C258" s="369"/>
      <c r="D258" s="2462"/>
      <c r="E258" s="2204"/>
      <c r="F258" s="2383" t="str">
        <f>INDEX(PT_DIFFERENTIATION_VTAR,MATCH(A258,PT_DIFFERENTIATION_VTAR_ID,0))</f>
        <v>Тариф на транспортировку горячей воды</v>
      </c>
      <c r="G258" s="2427" t="str">
        <f>INDEX(PT_DIFFERENTIATION_NTAR,MATCH(B258,PT_DIFFERENTIATION_NTAR_ID,0))</f>
        <v/>
      </c>
      <c r="H258" s="1862"/>
      <c r="I258" s="1739"/>
      <c r="J258" s="1773"/>
      <c r="K258" s="1778"/>
      <c r="L258" s="1862" t="s">
        <v>312</v>
      </c>
      <c r="M258" s="341"/>
      <c r="N258" s="334"/>
      <c r="O258" s="1624"/>
      <c r="P258" s="1624"/>
      <c r="AH258" s="1631">
        <v>0</v>
      </c>
    </row>
    <row s="1635" customFormat="1" customHeight="1" ht="18.75" hidden="1">
      <c r="A259" s="1780"/>
      <c r="B259" s="1780"/>
      <c r="C259" s="369" t="s">
        <v>1150</v>
      </c>
      <c r="D259" s="2462"/>
      <c r="E259" s="2204"/>
      <c r="F259" s="2383"/>
      <c r="G259" s="2427"/>
      <c r="H259" s="1500"/>
      <c r="I259" s="651" t="s">
        <v>1149</v>
      </c>
      <c r="J259" s="571"/>
      <c r="K259" s="1500"/>
      <c r="L259" s="214"/>
      <c r="M259" s="341"/>
      <c r="N259" s="334"/>
      <c r="O259" s="1624"/>
      <c r="P259" s="1624"/>
      <c r="AH259" s="1631">
        <v>0</v>
      </c>
    </row>
    <row s="1635" customFormat="1" customHeight="1" ht="0.75" hidden="1">
      <c r="A260" s="1780"/>
      <c r="B260" s="1780"/>
      <c r="C260" s="369" t="s">
        <v>1159</v>
      </c>
      <c r="D260" s="2462"/>
      <c r="E260" s="2204"/>
      <c r="F260" s="2383"/>
      <c r="G260" s="400"/>
      <c r="H260" s="1500"/>
      <c r="I260" s="651"/>
      <c r="J260" s="571"/>
      <c r="K260" s="1500"/>
      <c r="L260" s="214"/>
      <c r="M260" s="341"/>
      <c r="N260" s="334"/>
      <c r="O260" s="1624"/>
      <c r="P260" s="1624"/>
      <c r="AH260" s="1631">
        <v>0</v>
      </c>
    </row>
    <row s="1635" customFormat="1" customHeight="1" ht="18.75" hidden="1">
      <c r="A261" s="1780" t="s">
        <v>266</v>
      </c>
      <c r="B261" s="1780" t="s">
        <v>267</v>
      </c>
      <c r="C261" s="369"/>
      <c r="D261" s="2462"/>
      <c r="E261" s="2204"/>
      <c r="F261" s="2383"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7" t="str">
        <f>INDEX(PT_DIFFERENTIATION_NTAR,MATCH(B261,PT_DIFFERENTIATION_NTAR_ID,0))</f>
        <v/>
      </c>
      <c r="H261" s="1862"/>
      <c r="I261" s="1739"/>
      <c r="J261" s="1773"/>
      <c r="K261" s="1778"/>
      <c r="L261" s="1862" t="s">
        <v>312</v>
      </c>
      <c r="M261" s="341"/>
      <c r="N261" s="334"/>
      <c r="O261" s="1624"/>
      <c r="P261" s="1624"/>
      <c r="AH261" s="1631">
        <v>0</v>
      </c>
    </row>
    <row s="1635" customFormat="1" customHeight="1" ht="18.75" hidden="1">
      <c r="A262" s="1780"/>
      <c r="B262" s="1780"/>
      <c r="C262" s="369" t="s">
        <v>1150</v>
      </c>
      <c r="D262" s="2462"/>
      <c r="E262" s="2204"/>
      <c r="F262" s="2383"/>
      <c r="G262" s="2427"/>
      <c r="H262" s="1500"/>
      <c r="I262" s="651" t="s">
        <v>1149</v>
      </c>
      <c r="J262" s="571"/>
      <c r="K262" s="1500"/>
      <c r="L262" s="214"/>
      <c r="M262" s="341"/>
      <c r="N262" s="334"/>
      <c r="O262" s="1624"/>
      <c r="P262" s="1624"/>
      <c r="AH262" s="1631">
        <v>0</v>
      </c>
    </row>
    <row s="1635" customFormat="1" customHeight="1" ht="0.75" hidden="1">
      <c r="A263" s="1780"/>
      <c r="B263" s="1780"/>
      <c r="C263" s="369" t="s">
        <v>1159</v>
      </c>
      <c r="D263" s="2462"/>
      <c r="E263" s="2204"/>
      <c r="F263" s="2383"/>
      <c r="G263" s="400"/>
      <c r="H263" s="1500"/>
      <c r="I263" s="651"/>
      <c r="J263" s="571"/>
      <c r="K263" s="1500"/>
      <c r="L263" s="214"/>
      <c r="M263" s="341"/>
      <c r="N263" s="334"/>
      <c r="O263" s="1624"/>
      <c r="P263" s="1624"/>
      <c r="AH263" s="1631">
        <v>0</v>
      </c>
    </row>
    <row s="1635" customFormat="1" customHeight="1" ht="18.75" hidden="1">
      <c r="A264" s="1780" t="s">
        <v>271</v>
      </c>
      <c r="B264" s="1780" t="s">
        <v>272</v>
      </c>
      <c r="C264" s="369"/>
      <c r="D264" s="2462"/>
      <c r="E264" s="2204"/>
      <c r="F264" s="2383" t="str">
        <f>INDEX(PT_DIFFERENTIATION_VTAR,MATCH(A264,PT_DIFFERENTIATION_VTAR_ID,0))</f>
        <v>Тариф на водоотведение</v>
      </c>
      <c r="G264" s="2427" t="str">
        <f>INDEX(PT_DIFFERENTIATION_NTAR,MATCH(B264,PT_DIFFERENTIATION_NTAR_ID,0))</f>
        <v/>
      </c>
      <c r="H264" s="1862"/>
      <c r="I264" s="1739"/>
      <c r="J264" s="1773"/>
      <c r="K264" s="1778"/>
      <c r="L264" s="1862" t="s">
        <v>312</v>
      </c>
      <c r="M264" s="341"/>
      <c r="N264" s="334"/>
      <c r="O264" s="1624"/>
      <c r="P264" s="1624"/>
      <c r="AH264" s="1631">
        <v>0</v>
      </c>
    </row>
    <row s="1635" customFormat="1" customHeight="1" ht="18.75" hidden="1">
      <c r="A265" s="1780"/>
      <c r="B265" s="1780"/>
      <c r="C265" s="369" t="s">
        <v>1150</v>
      </c>
      <c r="D265" s="2462"/>
      <c r="E265" s="2204"/>
      <c r="F265" s="2383"/>
      <c r="G265" s="2427"/>
      <c r="H265" s="1500"/>
      <c r="I265" s="651" t="s">
        <v>1149</v>
      </c>
      <c r="J265" s="571"/>
      <c r="K265" s="1500"/>
      <c r="L265" s="214"/>
      <c r="M265" s="341"/>
      <c r="N265" s="334"/>
      <c r="O265" s="1624"/>
      <c r="P265" s="1624"/>
      <c r="AH265" s="1631">
        <v>0</v>
      </c>
    </row>
    <row s="1635" customFormat="1" customHeight="1" ht="0.75" hidden="1">
      <c r="A266" s="1780"/>
      <c r="B266" s="1780"/>
      <c r="C266" s="369" t="s">
        <v>1159</v>
      </c>
      <c r="D266" s="2462"/>
      <c r="E266" s="2204"/>
      <c r="F266" s="2383"/>
      <c r="G266" s="400"/>
      <c r="H266" s="1500"/>
      <c r="I266" s="651"/>
      <c r="J266" s="571"/>
      <c r="K266" s="1500"/>
      <c r="L266" s="214"/>
      <c r="M266" s="341"/>
      <c r="N266" s="334"/>
      <c r="O266" s="1624"/>
      <c r="P266" s="1624"/>
      <c r="AH266" s="1631">
        <v>0</v>
      </c>
    </row>
    <row s="1635" customFormat="1" customHeight="1" ht="18.75" hidden="1">
      <c r="A267" s="1780" t="s">
        <v>276</v>
      </c>
      <c r="B267" s="1780" t="s">
        <v>277</v>
      </c>
      <c r="C267" s="369"/>
      <c r="D267" s="2462"/>
      <c r="E267" s="2204"/>
      <c r="F267" s="2383" t="str">
        <f>INDEX(PT_DIFFERENTIATION_VTAR,MATCH(A267,PT_DIFFERENTIATION_VTAR_ID,0))</f>
        <v>Тариф на транспортировку сточных вод</v>
      </c>
      <c r="G267" s="2427" t="str">
        <f>INDEX(PT_DIFFERENTIATION_NTAR,MATCH(B267,PT_DIFFERENTIATION_NTAR_ID,0))</f>
        <v/>
      </c>
      <c r="H267" s="1862"/>
      <c r="I267" s="1739"/>
      <c r="J267" s="1773"/>
      <c r="K267" s="1778"/>
      <c r="L267" s="1862" t="s">
        <v>312</v>
      </c>
      <c r="M267" s="341"/>
      <c r="N267" s="334"/>
      <c r="O267" s="1624"/>
      <c r="P267" s="1624"/>
      <c r="AH267" s="1631">
        <v>0</v>
      </c>
    </row>
    <row s="1635" customFormat="1" customHeight="1" ht="18.75" hidden="1">
      <c r="A268" s="1780"/>
      <c r="B268" s="1780"/>
      <c r="C268" s="369" t="s">
        <v>1150</v>
      </c>
      <c r="D268" s="2462"/>
      <c r="E268" s="2204"/>
      <c r="F268" s="2383"/>
      <c r="G268" s="2427"/>
      <c r="H268" s="1500"/>
      <c r="I268" s="651" t="s">
        <v>1149</v>
      </c>
      <c r="J268" s="571"/>
      <c r="K268" s="1500"/>
      <c r="L268" s="214"/>
      <c r="M268" s="341"/>
      <c r="N268" s="334"/>
      <c r="O268" s="1624"/>
      <c r="P268" s="1624"/>
      <c r="AH268" s="1631">
        <v>0</v>
      </c>
    </row>
    <row s="1635" customFormat="1" customHeight="1" ht="0.75" hidden="1">
      <c r="A269" s="1780"/>
      <c r="B269" s="1780"/>
      <c r="C269" s="369" t="s">
        <v>1159</v>
      </c>
      <c r="D269" s="2462"/>
      <c r="E269" s="2204"/>
      <c r="F269" s="2383"/>
      <c r="G269" s="400"/>
      <c r="H269" s="1500"/>
      <c r="I269" s="651"/>
      <c r="J269" s="571"/>
      <c r="K269" s="1500"/>
      <c r="L269" s="214"/>
      <c r="M269" s="341"/>
      <c r="N269" s="334"/>
      <c r="O269" s="1624"/>
      <c r="P269" s="1624"/>
      <c r="AH269" s="1631">
        <v>0</v>
      </c>
    </row>
    <row s="1635" customFormat="1" customHeight="1" ht="18.75" hidden="1">
      <c r="A270" s="1780" t="s">
        <v>281</v>
      </c>
      <c r="B270" s="1780" t="s">
        <v>282</v>
      </c>
      <c r="C270" s="369"/>
      <c r="D270" s="2462"/>
      <c r="E270" s="2204"/>
      <c r="F270" s="2383" t="str">
        <f>INDEX(PT_DIFFERENTIATION_VTAR,MATCH(A270,PT_DIFFERENTIATION_VTAR_ID,0))</f>
        <v>Тариф на подключение (технологическое присоединение) к централизованной системе водоотведения</v>
      </c>
      <c r="G270" s="2427" t="str">
        <f>INDEX(PT_DIFFERENTIATION_NTAR,MATCH(B270,PT_DIFFERENTIATION_NTAR_ID,0))</f>
        <v/>
      </c>
      <c r="H270" s="1862"/>
      <c r="I270" s="1739"/>
      <c r="J270" s="1773"/>
      <c r="K270" s="1778"/>
      <c r="L270" s="1862" t="s">
        <v>312</v>
      </c>
      <c r="M270" s="341"/>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341"/>
      <c r="N271" s="334"/>
      <c r="O271" s="1624"/>
      <c r="P271" s="1624"/>
      <c r="AH271" s="1631">
        <v>0</v>
      </c>
    </row>
    <row s="1635" customFormat="1" customHeight="1" ht="1.05">
      <c r="A272" s="1780"/>
      <c r="B272" s="1780"/>
      <c r="C272" s="369" t="s">
        <v>1159</v>
      </c>
      <c r="D272" s="2462"/>
      <c r="E272" s="2204"/>
      <c r="F272" s="2383"/>
      <c r="G272" s="400"/>
      <c r="H272" s="1500"/>
      <c r="I272" s="651"/>
      <c r="J272" s="571"/>
      <c r="K272" s="1500"/>
      <c r="L272" s="214"/>
      <c r="M272" s="341"/>
      <c r="N272" s="334"/>
      <c r="O272" s="1624"/>
      <c r="P272" s="1624"/>
      <c r="AH272" s="1631">
        <v>1</v>
      </c>
    </row>
    <row customHeight="1" ht="27.299999999999997">
      <c r="A273" s="1780"/>
      <c r="B273" s="1780"/>
      <c r="D273" s="376"/>
      <c r="E273" s="147" t="s">
        <v>93</v>
      </c>
      <c r="F273"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0"/>
      <c r="H273" s="2460"/>
      <c r="I273" s="2460"/>
      <c r="J273" s="2460"/>
      <c r="K273" s="2460"/>
      <c r="L273" s="2460"/>
      <c r="M273" s="297"/>
      <c r="N273" s="334"/>
      <c r="AH273" s="374">
        <v>26</v>
      </c>
    </row>
    <row s="1635" customFormat="1" customHeight="1" ht="60.75">
      <c r="A274" s="1780" t="s">
        <v>159</v>
      </c>
      <c r="B274" s="1780" t="s">
        <v>160</v>
      </c>
      <c r="C274" s="369"/>
      <c r="D274" s="2462"/>
      <c r="E274" s="2204"/>
      <c r="F274" s="2383"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7" t="str">
        <f>INDEX(PT_DIFFERENTIATION_NTAR,MATCH(B274,PT_DIFFERENTIATION_NTAR_ID,0))</f>
        <v>Тариф на тепловую энергию (мощность)</v>
      </c>
      <c r="H274" s="1862"/>
      <c r="I274" s="1739">
        <v>46388</v>
      </c>
      <c r="J274" s="1773">
        <v>46752</v>
      </c>
      <c r="K274" s="1778">
        <v>35253.81</v>
      </c>
      <c r="L274" s="1862" t="s">
        <v>312</v>
      </c>
      <c r="M27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4"/>
      <c r="O274" s="1624"/>
      <c r="P274" s="1624"/>
      <c r="AH274" s="1631">
        <v>0</v>
      </c>
    </row>
    <row s="1635" customFormat="1" customHeight="1" ht="56.25">
      <c r="A275" s="1823"/>
      <c r="B275" s="1823"/>
      <c r="C275" s="1687"/>
      <c r="D275" s="344"/>
      <c r="E275" s="1031"/>
      <c r="F275" s="1031"/>
      <c r="G275" s="1031"/>
      <c r="H275" s="2577" t="s">
        <v>431</v>
      </c>
      <c r="I275" s="1739">
        <v>46753</v>
      </c>
      <c r="J275" s="1773">
        <v>47118</v>
      </c>
      <c r="K275" s="1778">
        <v>0</v>
      </c>
      <c r="L275" s="2271" t="s">
        <v>312</v>
      </c>
      <c r="M275" s="2318"/>
      <c r="N275" s="618"/>
      <c r="O275" s="1624"/>
      <c r="P275" s="1624"/>
      <c r="Q275" s="1635"/>
      <c r="R275" s="1635"/>
      <c r="S275" s="1635"/>
      <c r="T275" s="1635"/>
      <c r="U275" s="1635"/>
      <c r="V275" s="1635"/>
      <c r="W275" s="1635"/>
      <c r="X275" s="1635"/>
      <c r="Y275" s="1635"/>
      <c r="Z275" s="1635"/>
      <c r="AA275" s="1635"/>
      <c r="AB275" s="1635"/>
      <c r="AC275" s="1635"/>
      <c r="AD275" s="1635"/>
      <c r="AE275" s="1635"/>
      <c r="AF275" s="1635"/>
      <c r="AG275" s="1635"/>
      <c r="AH275" s="1635">
        <v>0</v>
      </c>
    </row>
    <row s="1635" customFormat="1" customHeight="1" ht="18.75">
      <c r="A276" s="1780"/>
      <c r="B276" s="1780"/>
      <c r="C276" s="369" t="s">
        <v>1150</v>
      </c>
      <c r="D276" s="2462"/>
      <c r="E276" s="2204"/>
      <c r="F276" s="2383"/>
      <c r="G276" s="2427"/>
      <c r="H276" s="1500"/>
      <c r="I276" s="651" t="s">
        <v>1149</v>
      </c>
      <c r="J276" s="571"/>
      <c r="K276" s="1500"/>
      <c r="L276" s="214"/>
      <c r="M276" s="2170"/>
      <c r="N276" s="334"/>
      <c r="O276" s="1624"/>
      <c r="P276" s="1624"/>
      <c r="AH276" s="1631">
        <v>0</v>
      </c>
    </row>
    <row s="1635" customFormat="1" customHeight="1" ht="0.75">
      <c r="A277" s="1780"/>
      <c r="B277" s="1780"/>
      <c r="C277" s="369" t="s">
        <v>1159</v>
      </c>
      <c r="D277" s="2462"/>
      <c r="E277" s="2204"/>
      <c r="F277" s="2383"/>
      <c r="G277" s="400"/>
      <c r="H277" s="1500"/>
      <c r="I277" s="651"/>
      <c r="J277" s="571"/>
      <c r="K277" s="1500"/>
      <c r="L277" s="214"/>
      <c r="M277" s="2170"/>
      <c r="N277" s="334"/>
      <c r="O277" s="1624"/>
      <c r="P277" s="1624"/>
      <c r="AH277" s="1631">
        <v>0</v>
      </c>
    </row>
    <row s="1635" customFormat="1" customHeight="1" ht="45" hidden="1">
      <c r="A278" s="1780" t="s">
        <v>169</v>
      </c>
      <c r="B278" s="1780" t="s">
        <v>170</v>
      </c>
      <c r="C278" s="369"/>
      <c r="D278" s="2462"/>
      <c r="E278" s="2204"/>
      <c r="F278" s="2383" t="str">
        <f>INDEX(PT_DIFFERENTIATION_VTAR,MATCH(A278,PT_DIFFERENTIATION_VTAR_ID,0))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8" s="2427" t="str">
        <f>INDEX(PT_DIFFERENTIATION_NTAR,MATCH(B278,PT_DIFFERENTIATION_NTAR_ID,0))</f>
        <v/>
      </c>
      <c r="H278" s="1862"/>
      <c r="I278" s="1739"/>
      <c r="J278" s="1773"/>
      <c r="K278" s="1778"/>
      <c r="L278" s="1862" t="s">
        <v>312</v>
      </c>
      <c r="M278" s="2171"/>
      <c r="N278" s="334"/>
      <c r="O278" s="1624"/>
      <c r="P278" s="1624"/>
      <c r="AH278" s="1631">
        <v>0</v>
      </c>
    </row>
    <row s="1635" customFormat="1" customHeight="1" ht="18.75" hidden="1">
      <c r="A279" s="1780"/>
      <c r="B279" s="1780"/>
      <c r="C279" s="369" t="s">
        <v>1150</v>
      </c>
      <c r="D279" s="2462"/>
      <c r="E279" s="2204"/>
      <c r="F279" s="2383"/>
      <c r="G279" s="2427"/>
      <c r="H279" s="1500"/>
      <c r="I279" s="651" t="s">
        <v>1149</v>
      </c>
      <c r="J279" s="571"/>
      <c r="K279" s="1500"/>
      <c r="L279" s="214"/>
      <c r="M279" s="1861"/>
      <c r="N279" s="334"/>
      <c r="O279" s="1624"/>
      <c r="P279" s="1624"/>
      <c r="AH279" s="1631">
        <v>0</v>
      </c>
    </row>
    <row s="1635" customFormat="1" customHeight="1" ht="0.75" hidden="1">
      <c r="A280" s="1780"/>
      <c r="B280" s="1780"/>
      <c r="C280" s="369" t="s">
        <v>1159</v>
      </c>
      <c r="D280" s="2462"/>
      <c r="E280" s="2204"/>
      <c r="F280" s="2383"/>
      <c r="G280" s="400"/>
      <c r="H280" s="1500"/>
      <c r="I280" s="651"/>
      <c r="J280" s="571"/>
      <c r="K280" s="1500"/>
      <c r="L280" s="214"/>
      <c r="M280" s="341"/>
      <c r="N280" s="334"/>
      <c r="O280" s="1624"/>
      <c r="P280" s="1624"/>
      <c r="AH280" s="1631">
        <v>0</v>
      </c>
    </row>
    <row s="1635" customFormat="1" customHeight="1" ht="45" hidden="1">
      <c r="A281" s="1780" t="s">
        <v>175</v>
      </c>
      <c r="B281" s="1780" t="s">
        <v>176</v>
      </c>
      <c r="C281" s="369"/>
      <c r="D281" s="2462"/>
      <c r="E281" s="2204"/>
      <c r="F281" s="2383"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27" t="str">
        <f>INDEX(PT_DIFFERENTIATION_NTAR,MATCH(B281,PT_DIFFERENTIATION_NTAR_ID,0))</f>
        <v/>
      </c>
      <c r="H281" s="1862"/>
      <c r="I281" s="1739"/>
      <c r="J281" s="1773"/>
      <c r="K281" s="1778"/>
      <c r="L281" s="1862" t="s">
        <v>312</v>
      </c>
      <c r="M281" s="341"/>
      <c r="N281" s="334"/>
      <c r="O281" s="1624"/>
      <c r="P281" s="1624"/>
      <c r="AH281" s="1631">
        <v>0</v>
      </c>
    </row>
    <row s="1635" customFormat="1" customHeight="1" ht="18.75" hidden="1">
      <c r="A282" s="1780"/>
      <c r="B282" s="1780"/>
      <c r="C282" s="369" t="s">
        <v>1150</v>
      </c>
      <c r="D282" s="2462"/>
      <c r="E282" s="2204"/>
      <c r="F282" s="2383"/>
      <c r="G282" s="2427"/>
      <c r="H282" s="1500"/>
      <c r="I282" s="651" t="s">
        <v>1149</v>
      </c>
      <c r="J282" s="571"/>
      <c r="K282" s="1500"/>
      <c r="L282" s="214"/>
      <c r="M282" s="341"/>
      <c r="N282" s="334"/>
      <c r="O282" s="1624"/>
      <c r="P282" s="1624"/>
      <c r="AH282" s="1631">
        <v>0</v>
      </c>
    </row>
    <row s="1635" customFormat="1" customHeight="1" ht="0.75" hidden="1">
      <c r="A283" s="1780"/>
      <c r="B283" s="1780"/>
      <c r="C283" s="369" t="s">
        <v>1159</v>
      </c>
      <c r="D283" s="2462"/>
      <c r="E283" s="2204"/>
      <c r="F283" s="2383"/>
      <c r="G283" s="400"/>
      <c r="H283" s="1500"/>
      <c r="I283" s="651"/>
      <c r="J283" s="571"/>
      <c r="K283" s="1500"/>
      <c r="L283" s="214"/>
      <c r="M283" s="341"/>
      <c r="N283" s="334"/>
      <c r="O283" s="1624"/>
      <c r="P283" s="1624"/>
      <c r="AH283" s="1631">
        <v>0</v>
      </c>
    </row>
    <row s="1635" customFormat="1" customHeight="1" ht="45" hidden="1">
      <c r="A284" s="1780" t="s">
        <v>181</v>
      </c>
      <c r="B284" s="1780" t="s">
        <v>182</v>
      </c>
      <c r="C284" s="369"/>
      <c r="D284" s="2462"/>
      <c r="E284" s="2204"/>
      <c r="F284" s="2383"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27" t="str">
        <f>INDEX(PT_DIFFERENTIATION_NTAR,MATCH(B284,PT_DIFFERENTIATION_NTAR_ID,0))</f>
        <v/>
      </c>
      <c r="H284" s="1862"/>
      <c r="I284" s="1739"/>
      <c r="J284" s="1773"/>
      <c r="K284" s="1778"/>
      <c r="L284" s="1862" t="s">
        <v>312</v>
      </c>
      <c r="M284" s="341"/>
      <c r="N284" s="334"/>
      <c r="O284" s="1624"/>
      <c r="P284" s="1624"/>
      <c r="AH284" s="1631">
        <v>0</v>
      </c>
    </row>
    <row s="1635" customFormat="1" customHeight="1" ht="18.75" hidden="1">
      <c r="A285" s="1780"/>
      <c r="B285" s="1780"/>
      <c r="C285" s="369" t="s">
        <v>1150</v>
      </c>
      <c r="D285" s="2462"/>
      <c r="E285" s="2204"/>
      <c r="F285" s="2383"/>
      <c r="G285" s="2427"/>
      <c r="H285" s="1500"/>
      <c r="I285" s="651" t="s">
        <v>1149</v>
      </c>
      <c r="J285" s="571"/>
      <c r="K285" s="1500"/>
      <c r="L285" s="214"/>
      <c r="M285" s="341"/>
      <c r="N285" s="334"/>
      <c r="O285" s="1624"/>
      <c r="P285" s="1624"/>
      <c r="AH285" s="1631">
        <v>0</v>
      </c>
    </row>
    <row s="1635" customFormat="1" customHeight="1" ht="0.75" hidden="1">
      <c r="A286" s="1780"/>
      <c r="B286" s="1780"/>
      <c r="C286" s="369" t="s">
        <v>1159</v>
      </c>
      <c r="D286" s="2462"/>
      <c r="E286" s="2204"/>
      <c r="F286" s="2383"/>
      <c r="G286" s="400"/>
      <c r="H286" s="1500"/>
      <c r="I286" s="651"/>
      <c r="J286" s="571"/>
      <c r="K286" s="1500"/>
      <c r="L286" s="214"/>
      <c r="M286" s="341"/>
      <c r="N286" s="334"/>
      <c r="O286" s="1624"/>
      <c r="P286" s="1624"/>
      <c r="AH286" s="1631">
        <v>0</v>
      </c>
    </row>
    <row s="1635" customFormat="1" customHeight="1" ht="18.75" hidden="1">
      <c r="A287" s="1780" t="s">
        <v>187</v>
      </c>
      <c r="B287" s="1780" t="s">
        <v>188</v>
      </c>
      <c r="C287" s="369"/>
      <c r="D287" s="2462"/>
      <c r="E287" s="2204"/>
      <c r="F287" s="2383" t="str">
        <f>INDEX(PT_DIFFERENTIATION_VTAR,MATCH(A287,PT_DIFFERENTIATION_VTAR_ID,0))</f>
        <v>Тарифы на услуги по передаче тепловой энергии</v>
      </c>
      <c r="G287" s="2427" t="str">
        <f>INDEX(PT_DIFFERENTIATION_NTAR,MATCH(B287,PT_DIFFERENTIATION_NTAR_ID,0))</f>
        <v/>
      </c>
      <c r="H287" s="1862"/>
      <c r="I287" s="1739"/>
      <c r="J287" s="1773"/>
      <c r="K287" s="1778"/>
      <c r="L287" s="1862" t="s">
        <v>312</v>
      </c>
      <c r="M287" s="341"/>
      <c r="N287" s="334"/>
      <c r="O287" s="1624"/>
      <c r="P287" s="1624"/>
      <c r="AH287" s="1631">
        <v>0</v>
      </c>
    </row>
    <row s="1635" customFormat="1" customHeight="1" ht="18.75" hidden="1">
      <c r="A288" s="1780"/>
      <c r="B288" s="1780"/>
      <c r="C288" s="369" t="s">
        <v>1150</v>
      </c>
      <c r="D288" s="2462"/>
      <c r="E288" s="2204"/>
      <c r="F288" s="2383"/>
      <c r="G288" s="2427"/>
      <c r="H288" s="1500"/>
      <c r="I288" s="651" t="s">
        <v>1149</v>
      </c>
      <c r="J288" s="571"/>
      <c r="K288" s="1500"/>
      <c r="L288" s="214"/>
      <c r="M288" s="341"/>
      <c r="N288" s="334"/>
      <c r="O288" s="1624"/>
      <c r="P288" s="1624"/>
      <c r="AH288" s="1631">
        <v>0</v>
      </c>
    </row>
    <row s="1635" customFormat="1" customHeight="1" ht="0.75" hidden="1">
      <c r="A289" s="1780"/>
      <c r="B289" s="1780"/>
      <c r="C289" s="369" t="s">
        <v>1159</v>
      </c>
      <c r="D289" s="2462"/>
      <c r="E289" s="2204"/>
      <c r="F289" s="2383"/>
      <c r="G289" s="400"/>
      <c r="H289" s="1500"/>
      <c r="I289" s="651"/>
      <c r="J289" s="571"/>
      <c r="K289" s="1500"/>
      <c r="L289" s="214"/>
      <c r="M289" s="341"/>
      <c r="N289" s="334"/>
      <c r="O289" s="1624"/>
      <c r="P289" s="1624"/>
      <c r="AH289" s="1631">
        <v>0</v>
      </c>
    </row>
    <row s="1635" customFormat="1" customHeight="1" ht="18.75" hidden="1">
      <c r="A290" s="1780" t="s">
        <v>193</v>
      </c>
      <c r="B290" s="1780" t="s">
        <v>194</v>
      </c>
      <c r="C290" s="369"/>
      <c r="D290" s="2462"/>
      <c r="E290" s="2204"/>
      <c r="F290" s="2383" t="str">
        <f>INDEX(PT_DIFFERENTIATION_VTAR,MATCH(A290,PT_DIFFERENTIATION_VTAR_ID,0))</f>
        <v>Тарифы на услуги по передаче теплоносителя</v>
      </c>
      <c r="G290" s="2427" t="str">
        <f>INDEX(PT_DIFFERENTIATION_NTAR,MATCH(B290,PT_DIFFERENTIATION_NTAR_ID,0))</f>
        <v/>
      </c>
      <c r="H290" s="1862"/>
      <c r="I290" s="1739"/>
      <c r="J290" s="1773"/>
      <c r="K290" s="1778"/>
      <c r="L290" s="1862" t="s">
        <v>312</v>
      </c>
      <c r="M290" s="341"/>
      <c r="N290" s="334"/>
      <c r="O290" s="1624"/>
      <c r="P290" s="1624"/>
      <c r="AH290" s="1631">
        <v>0</v>
      </c>
    </row>
    <row s="1635" customFormat="1" customHeight="1" ht="18.75" hidden="1">
      <c r="A291" s="1780"/>
      <c r="B291" s="1780"/>
      <c r="C291" s="369" t="s">
        <v>1150</v>
      </c>
      <c r="D291" s="2462"/>
      <c r="E291" s="2204"/>
      <c r="F291" s="2383"/>
      <c r="G291" s="2427"/>
      <c r="H291" s="1500"/>
      <c r="I291" s="651" t="s">
        <v>1149</v>
      </c>
      <c r="J291" s="571"/>
      <c r="K291" s="1500"/>
      <c r="L291" s="214"/>
      <c r="M291" s="341"/>
      <c r="N291" s="334"/>
      <c r="O291" s="1624"/>
      <c r="P291" s="1624"/>
      <c r="AH291" s="1631">
        <v>0</v>
      </c>
    </row>
    <row s="1635" customFormat="1" customHeight="1" ht="0.75" hidden="1">
      <c r="A292" s="1780"/>
      <c r="B292" s="1780"/>
      <c r="C292" s="369" t="s">
        <v>1159</v>
      </c>
      <c r="D292" s="2462"/>
      <c r="E292" s="2204"/>
      <c r="F292" s="2383"/>
      <c r="G292" s="400"/>
      <c r="H292" s="1500"/>
      <c r="I292" s="651"/>
      <c r="J292" s="571"/>
      <c r="K292" s="1500"/>
      <c r="L292" s="214"/>
      <c r="M292" s="341"/>
      <c r="N292" s="334"/>
      <c r="O292" s="1624"/>
      <c r="P292" s="1624"/>
      <c r="AH292" s="1631">
        <v>0</v>
      </c>
    </row>
    <row s="1635" customFormat="1" customHeight="1" ht="18.75" hidden="1">
      <c r="A293" s="1780" t="s">
        <v>199</v>
      </c>
      <c r="B293" s="1780" t="s">
        <v>200</v>
      </c>
      <c r="C293" s="369"/>
      <c r="D293" s="2462"/>
      <c r="E293" s="2204"/>
      <c r="F293" s="2383"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27" t="str">
        <f>INDEX(PT_DIFFERENTIATION_NTAR,MATCH(B293,PT_DIFFERENTIATION_NTAR_ID,0))</f>
        <v/>
      </c>
      <c r="H293" s="1862"/>
      <c r="I293" s="1739"/>
      <c r="J293" s="1773"/>
      <c r="K293" s="1778"/>
      <c r="L293" s="1862" t="s">
        <v>312</v>
      </c>
      <c r="M293" s="341"/>
      <c r="N293" s="334"/>
      <c r="O293" s="1624"/>
      <c r="P293" s="1624"/>
      <c r="AH293" s="1631">
        <v>0</v>
      </c>
    </row>
    <row s="1635" customFormat="1" customHeight="1" ht="18.75" hidden="1">
      <c r="A294" s="1780"/>
      <c r="B294" s="1780"/>
      <c r="C294" s="369" t="s">
        <v>1150</v>
      </c>
      <c r="D294" s="2462"/>
      <c r="E294" s="2204"/>
      <c r="F294" s="2383"/>
      <c r="G294" s="2427"/>
      <c r="H294" s="1500"/>
      <c r="I294" s="651" t="s">
        <v>1149</v>
      </c>
      <c r="J294" s="571"/>
      <c r="K294" s="1500"/>
      <c r="L294" s="214"/>
      <c r="M294" s="341"/>
      <c r="N294" s="334"/>
      <c r="O294" s="1624"/>
      <c r="P294" s="1624"/>
      <c r="AH294" s="1631">
        <v>0</v>
      </c>
    </row>
    <row s="1635" customFormat="1" customHeight="1" ht="0.75" hidden="1">
      <c r="A295" s="1780"/>
      <c r="B295" s="1780"/>
      <c r="C295" s="369" t="s">
        <v>1159</v>
      </c>
      <c r="D295" s="2462"/>
      <c r="E295" s="2204"/>
      <c r="F295" s="2383"/>
      <c r="G295" s="400"/>
      <c r="H295" s="1500"/>
      <c r="I295" s="651"/>
      <c r="J295" s="571"/>
      <c r="K295" s="1500"/>
      <c r="L295" s="214"/>
      <c r="M295" s="341"/>
      <c r="N295" s="334"/>
      <c r="O295" s="1624"/>
      <c r="P295" s="1624"/>
      <c r="AH295" s="1631">
        <v>0</v>
      </c>
    </row>
    <row s="1635" customFormat="1" customHeight="1" ht="18.75" hidden="1">
      <c r="A296" s="1780" t="s">
        <v>205</v>
      </c>
      <c r="B296" s="1780" t="s">
        <v>206</v>
      </c>
      <c r="C296" s="369"/>
      <c r="D296" s="2462"/>
      <c r="E296" s="2204"/>
      <c r="F296" s="2383" t="str">
        <f>INDEX(PT_DIFFERENTIATION_VTAR,MATCH(A296,PT_DIFFERENTIATION_VTAR_ID,0))</f>
        <v>Плата за подключение (технологическое присоединение) к системе теплоснабжения</v>
      </c>
      <c r="G296" s="2427" t="str">
        <f>INDEX(PT_DIFFERENTIATION_NTAR,MATCH(B296,PT_DIFFERENTIATION_NTAR_ID,0))</f>
        <v/>
      </c>
      <c r="H296" s="1862"/>
      <c r="I296" s="1739"/>
      <c r="J296" s="1773"/>
      <c r="K296" s="1778"/>
      <c r="L296" s="1862" t="s">
        <v>312</v>
      </c>
      <c r="M296" s="341"/>
      <c r="N296" s="334"/>
      <c r="O296" s="1624"/>
      <c r="P296" s="1624"/>
      <c r="AH296" s="1631">
        <v>0</v>
      </c>
    </row>
    <row s="1635" customFormat="1" customHeight="1" ht="18.75" hidden="1">
      <c r="A297" s="1780"/>
      <c r="B297" s="1780"/>
      <c r="C297" s="369" t="s">
        <v>1150</v>
      </c>
      <c r="D297" s="2462"/>
      <c r="E297" s="2204"/>
      <c r="F297" s="2383"/>
      <c r="G297" s="2427"/>
      <c r="H297" s="1500"/>
      <c r="I297" s="651" t="s">
        <v>1149</v>
      </c>
      <c r="J297" s="571"/>
      <c r="K297" s="1500"/>
      <c r="L297" s="214"/>
      <c r="M297" s="341"/>
      <c r="N297" s="334"/>
      <c r="O297" s="1624"/>
      <c r="P297" s="1624"/>
      <c r="AH297" s="1631">
        <v>0</v>
      </c>
    </row>
    <row s="1635" customFormat="1" customHeight="1" ht="0.75" hidden="1">
      <c r="A298" s="1780"/>
      <c r="B298" s="1780"/>
      <c r="C298" s="369" t="s">
        <v>1159</v>
      </c>
      <c r="D298" s="2462"/>
      <c r="E298" s="2204"/>
      <c r="F298" s="2383"/>
      <c r="G298" s="400"/>
      <c r="H298" s="1500"/>
      <c r="I298" s="651"/>
      <c r="J298" s="571"/>
      <c r="K298" s="1500"/>
      <c r="L298" s="214"/>
      <c r="M298" s="341"/>
      <c r="N298" s="334"/>
      <c r="O298" s="1624"/>
      <c r="P298" s="1624"/>
      <c r="AH298" s="1631">
        <v>0</v>
      </c>
    </row>
    <row s="1635" customFormat="1" customHeight="1" ht="18.75" hidden="1">
      <c r="A299" s="1780" t="s">
        <v>211</v>
      </c>
      <c r="B299" s="1780" t="s">
        <v>212</v>
      </c>
      <c r="C299" s="369"/>
      <c r="D299" s="2462"/>
      <c r="E299" s="2204"/>
      <c r="F299" s="2383" t="str">
        <f>INDEX(PT_DIFFERENTIATION_VTAR,MATCH(A299,PT_DIFFERENTIATION_VTAR_ID,0))</f>
        <v>Плата за подключение (технологическое присоединение) к системе теплоснабжения (индивидуальная)</v>
      </c>
      <c r="G299" s="2427" t="str">
        <f>INDEX(PT_DIFFERENTIATION_NTAR,MATCH(B299,PT_DIFFERENTIATION_NTAR_ID,0))</f>
        <v/>
      </c>
      <c r="H299" s="1989"/>
      <c r="I299" s="1739"/>
      <c r="J299" s="1773"/>
      <c r="K299" s="1778"/>
      <c r="L299" s="1989" t="s">
        <v>312</v>
      </c>
      <c r="M299" s="341"/>
      <c r="N299" s="334"/>
      <c r="O299" s="1624"/>
      <c r="P299" s="1624"/>
      <c r="AH299" s="1631">
        <v>0</v>
      </c>
    </row>
    <row s="1635" customFormat="1" customHeight="1" ht="18.75" hidden="1">
      <c r="A300" s="1780"/>
      <c r="B300" s="1780"/>
      <c r="C300" s="369" t="s">
        <v>1150</v>
      </c>
      <c r="D300" s="2462"/>
      <c r="E300" s="2204"/>
      <c r="F300" s="2383"/>
      <c r="G300" s="2427"/>
      <c r="H300" s="1500"/>
      <c r="I300" s="651" t="s">
        <v>1149</v>
      </c>
      <c r="J300" s="571"/>
      <c r="K300" s="1500"/>
      <c r="L300" s="214"/>
      <c r="M300" s="341"/>
      <c r="N300" s="334"/>
      <c r="O300" s="1624"/>
      <c r="P300" s="1624"/>
      <c r="AH300" s="1631">
        <v>0</v>
      </c>
    </row>
    <row s="1635" customFormat="1" customHeight="1" ht="0.75" hidden="1">
      <c r="A301" s="1780"/>
      <c r="B301" s="1780"/>
      <c r="C301" s="369" t="s">
        <v>1159</v>
      </c>
      <c r="D301" s="2462"/>
      <c r="E301" s="2204"/>
      <c r="F301" s="2383"/>
      <c r="G301" s="400"/>
      <c r="H301" s="1500"/>
      <c r="I301" s="651"/>
      <c r="J301" s="571"/>
      <c r="K301" s="1500"/>
      <c r="L301" s="214"/>
      <c r="M301" s="341"/>
      <c r="N301" s="334"/>
      <c r="O301" s="1624"/>
      <c r="P301" s="1624"/>
      <c r="AH301" s="1631">
        <v>0</v>
      </c>
    </row>
    <row s="1635" customFormat="1" customHeight="1" ht="18.75" hidden="1">
      <c r="A302" s="1780" t="s">
        <v>231</v>
      </c>
      <c r="B302" s="1780" t="s">
        <v>232</v>
      </c>
      <c r="C302" s="369"/>
      <c r="D302" s="2462"/>
      <c r="E302" s="2204"/>
      <c r="F302" s="2383" t="str">
        <f>INDEX(PT_DIFFERENTIATION_VTAR,MATCH(A302,PT_DIFFERENTIATION_VTAR_ID,0))</f>
        <v>Тариф на питьевую воду (питьевое водоснабжение)</v>
      </c>
      <c r="G302" s="2427" t="str">
        <f>INDEX(PT_DIFFERENTIATION_NTAR,MATCH(B302,PT_DIFFERENTIATION_NTAR_ID,0))</f>
        <v/>
      </c>
      <c r="H302" s="1862"/>
      <c r="I302" s="1739"/>
      <c r="J302" s="1773"/>
      <c r="K302" s="1778"/>
      <c r="L302" s="1862" t="s">
        <v>312</v>
      </c>
      <c r="M302" s="341"/>
      <c r="N302" s="334"/>
      <c r="O302" s="1624"/>
      <c r="P302" s="1624"/>
      <c r="AH302" s="1631">
        <v>0</v>
      </c>
    </row>
    <row s="1635" customFormat="1" customHeight="1" ht="18.75" hidden="1">
      <c r="A303" s="1780"/>
      <c r="B303" s="1780"/>
      <c r="C303" s="369" t="s">
        <v>1150</v>
      </c>
      <c r="D303" s="2462"/>
      <c r="E303" s="2204"/>
      <c r="F303" s="2383"/>
      <c r="G303" s="2427"/>
      <c r="H303" s="1500"/>
      <c r="I303" s="651" t="s">
        <v>1149</v>
      </c>
      <c r="J303" s="571"/>
      <c r="K303" s="1500"/>
      <c r="L303" s="214"/>
      <c r="M303" s="341"/>
      <c r="N303" s="334"/>
      <c r="O303" s="1624"/>
      <c r="P303" s="1624"/>
      <c r="AH303" s="1631">
        <v>0</v>
      </c>
    </row>
    <row s="1635" customFormat="1" customHeight="1" ht="0.75" hidden="1">
      <c r="A304" s="1780"/>
      <c r="B304" s="1780"/>
      <c r="C304" s="369" t="s">
        <v>1159</v>
      </c>
      <c r="D304" s="2462"/>
      <c r="E304" s="2204"/>
      <c r="F304" s="2383"/>
      <c r="G304" s="400"/>
      <c r="H304" s="1500"/>
      <c r="I304" s="651"/>
      <c r="J304" s="571"/>
      <c r="K304" s="1500"/>
      <c r="L304" s="214"/>
      <c r="M304" s="341"/>
      <c r="N304" s="334"/>
      <c r="O304" s="1624"/>
      <c r="P304" s="1624"/>
      <c r="AH304" s="1631">
        <v>0</v>
      </c>
    </row>
    <row s="1635" customFormat="1" customHeight="1" ht="18.75" hidden="1">
      <c r="A305" s="1780" t="s">
        <v>236</v>
      </c>
      <c r="B305" s="1780" t="s">
        <v>237</v>
      </c>
      <c r="C305" s="369"/>
      <c r="D305" s="2462"/>
      <c r="E305" s="2204"/>
      <c r="F305" s="2383" t="str">
        <f>INDEX(PT_DIFFERENTIATION_VTAR,MATCH(A305,PT_DIFFERENTIATION_VTAR_ID,0))</f>
        <v>Тариф на техническую воду</v>
      </c>
      <c r="G305" s="2427" t="str">
        <f>INDEX(PT_DIFFERENTIATION_NTAR,MATCH(B305,PT_DIFFERENTIATION_NTAR_ID,0))</f>
        <v/>
      </c>
      <c r="H305" s="1862"/>
      <c r="I305" s="1739"/>
      <c r="J305" s="1773"/>
      <c r="K305" s="1778"/>
      <c r="L305" s="1862" t="s">
        <v>312</v>
      </c>
      <c r="M305" s="341"/>
      <c r="N305" s="334"/>
      <c r="O305" s="1624"/>
      <c r="P305" s="1624"/>
      <c r="AH305" s="1631">
        <v>0</v>
      </c>
    </row>
    <row s="1635" customFormat="1" customHeight="1" ht="18.75" hidden="1">
      <c r="A306" s="1780"/>
      <c r="B306" s="1780"/>
      <c r="C306" s="369" t="s">
        <v>1150</v>
      </c>
      <c r="D306" s="2462"/>
      <c r="E306" s="2204"/>
      <c r="F306" s="2383"/>
      <c r="G306" s="2427"/>
      <c r="H306" s="1500"/>
      <c r="I306" s="651" t="s">
        <v>1149</v>
      </c>
      <c r="J306" s="571"/>
      <c r="K306" s="1500"/>
      <c r="L306" s="214"/>
      <c r="M306" s="341"/>
      <c r="N306" s="334"/>
      <c r="O306" s="1624"/>
      <c r="P306" s="1624"/>
      <c r="AH306" s="1631">
        <v>0</v>
      </c>
    </row>
    <row s="1635" customFormat="1" customHeight="1" ht="0.75" hidden="1">
      <c r="A307" s="1780"/>
      <c r="B307" s="1780"/>
      <c r="C307" s="369" t="s">
        <v>1159</v>
      </c>
      <c r="D307" s="2462"/>
      <c r="E307" s="2204"/>
      <c r="F307" s="2383"/>
      <c r="G307" s="400"/>
      <c r="H307" s="1500"/>
      <c r="I307" s="651"/>
      <c r="J307" s="571"/>
      <c r="K307" s="1500"/>
      <c r="L307" s="214"/>
      <c r="M307" s="341"/>
      <c r="N307" s="334"/>
      <c r="O307" s="1624"/>
      <c r="P307" s="1624"/>
      <c r="AH307" s="1631">
        <v>0</v>
      </c>
    </row>
    <row s="1635" customFormat="1" customHeight="1" ht="18.75" hidden="1">
      <c r="A308" s="1780" t="s">
        <v>241</v>
      </c>
      <c r="B308" s="1780" t="s">
        <v>242</v>
      </c>
      <c r="C308" s="369"/>
      <c r="D308" s="2462"/>
      <c r="E308" s="2204"/>
      <c r="F308" s="2383" t="str">
        <f>INDEX(PT_DIFFERENTIATION_VTAR,MATCH(A308,PT_DIFFERENTIATION_VTAR_ID,0))</f>
        <v>Тариф на транспортировку воды</v>
      </c>
      <c r="G308" s="2427" t="str">
        <f>INDEX(PT_DIFFERENTIATION_NTAR,MATCH(B308,PT_DIFFERENTIATION_NTAR_ID,0))</f>
        <v/>
      </c>
      <c r="H308" s="1862"/>
      <c r="I308" s="1739"/>
      <c r="J308" s="1773"/>
      <c r="K308" s="1778"/>
      <c r="L308" s="1862" t="s">
        <v>312</v>
      </c>
      <c r="M308" s="341"/>
      <c r="N308" s="334"/>
      <c r="O308" s="1624"/>
      <c r="P308" s="1624"/>
      <c r="AH308" s="1631">
        <v>0</v>
      </c>
    </row>
    <row s="1635" customFormat="1" customHeight="1" ht="18.75" hidden="1">
      <c r="A309" s="1780"/>
      <c r="B309" s="1780"/>
      <c r="C309" s="369" t="s">
        <v>1150</v>
      </c>
      <c r="D309" s="2462"/>
      <c r="E309" s="2204"/>
      <c r="F309" s="2383"/>
      <c r="G309" s="2427"/>
      <c r="H309" s="1500"/>
      <c r="I309" s="651" t="s">
        <v>1149</v>
      </c>
      <c r="J309" s="571"/>
      <c r="K309" s="1500"/>
      <c r="L309" s="214"/>
      <c r="M309" s="341"/>
      <c r="N309" s="334"/>
      <c r="O309" s="1624"/>
      <c r="P309" s="1624"/>
      <c r="AH309" s="1631">
        <v>0</v>
      </c>
    </row>
    <row s="1635" customFormat="1" customHeight="1" ht="0.75" hidden="1">
      <c r="A310" s="1780"/>
      <c r="B310" s="1780"/>
      <c r="C310" s="369" t="s">
        <v>1159</v>
      </c>
      <c r="D310" s="2462"/>
      <c r="E310" s="2204"/>
      <c r="F310" s="2383"/>
      <c r="G310" s="400"/>
      <c r="H310" s="1500"/>
      <c r="I310" s="651"/>
      <c r="J310" s="571"/>
      <c r="K310" s="1500"/>
      <c r="L310" s="214"/>
      <c r="M310" s="341"/>
      <c r="N310" s="334"/>
      <c r="O310" s="1624"/>
      <c r="P310" s="1624"/>
      <c r="AH310" s="1631">
        <v>0</v>
      </c>
    </row>
    <row s="1635" customFormat="1" customHeight="1" ht="18.75" hidden="1">
      <c r="A311" s="1780" t="s">
        <v>246</v>
      </c>
      <c r="B311" s="1780" t="s">
        <v>247</v>
      </c>
      <c r="C311" s="369"/>
      <c r="D311" s="2462"/>
      <c r="E311" s="2204"/>
      <c r="F311" s="2383" t="str">
        <f>INDEX(PT_DIFFERENTIATION_VTAR,MATCH(A311,PT_DIFFERENTIATION_VTAR_ID,0))</f>
        <v>Тариф на подвоз воды</v>
      </c>
      <c r="G311" s="2427" t="str">
        <f>INDEX(PT_DIFFERENTIATION_NTAR,MATCH(B311,PT_DIFFERENTIATION_NTAR_ID,0))</f>
        <v/>
      </c>
      <c r="H311" s="1862"/>
      <c r="I311" s="1739"/>
      <c r="J311" s="1773"/>
      <c r="K311" s="1778"/>
      <c r="L311" s="1862" t="s">
        <v>312</v>
      </c>
      <c r="M311" s="341"/>
      <c r="N311" s="334"/>
      <c r="O311" s="1624"/>
      <c r="P311" s="1624"/>
      <c r="AH311" s="1631">
        <v>0</v>
      </c>
    </row>
    <row s="1635" customFormat="1" customHeight="1" ht="18.75" hidden="1">
      <c r="A312" s="1780"/>
      <c r="B312" s="1780"/>
      <c r="C312" s="369" t="s">
        <v>1150</v>
      </c>
      <c r="D312" s="2462"/>
      <c r="E312" s="2204"/>
      <c r="F312" s="2383"/>
      <c r="G312" s="2427"/>
      <c r="H312" s="1500"/>
      <c r="I312" s="651" t="s">
        <v>1149</v>
      </c>
      <c r="J312" s="571"/>
      <c r="K312" s="1500"/>
      <c r="L312" s="214"/>
      <c r="M312" s="341"/>
      <c r="N312" s="334"/>
      <c r="O312" s="1624"/>
      <c r="P312" s="1624"/>
      <c r="AH312" s="1631">
        <v>0</v>
      </c>
    </row>
    <row s="1635" customFormat="1" customHeight="1" ht="0.75" hidden="1">
      <c r="A313" s="1780"/>
      <c r="B313" s="1780"/>
      <c r="C313" s="369" t="s">
        <v>1159</v>
      </c>
      <c r="D313" s="2462"/>
      <c r="E313" s="2204"/>
      <c r="F313" s="2383"/>
      <c r="G313" s="400"/>
      <c r="H313" s="1500"/>
      <c r="I313" s="651"/>
      <c r="J313" s="571"/>
      <c r="K313" s="1500"/>
      <c r="L313" s="214"/>
      <c r="M313" s="341"/>
      <c r="N313" s="334"/>
      <c r="O313" s="1624"/>
      <c r="P313" s="1624"/>
      <c r="AH313" s="1631">
        <v>0</v>
      </c>
    </row>
    <row s="1635" customFormat="1" customHeight="1" ht="18.75" hidden="1">
      <c r="A314" s="1780" t="s">
        <v>251</v>
      </c>
      <c r="B314" s="1780" t="s">
        <v>252</v>
      </c>
      <c r="C314" s="369"/>
      <c r="D314" s="2462"/>
      <c r="E314" s="2204"/>
      <c r="F314" s="2383"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27" t="str">
        <f>INDEX(PT_DIFFERENTIATION_NTAR,MATCH(B314,PT_DIFFERENTIATION_NTAR_ID,0))</f>
        <v/>
      </c>
      <c r="H314" s="1862"/>
      <c r="I314" s="1739"/>
      <c r="J314" s="1773"/>
      <c r="K314" s="1778"/>
      <c r="L314" s="1862" t="s">
        <v>312</v>
      </c>
      <c r="M314" s="341"/>
      <c r="N314" s="334"/>
      <c r="O314" s="1624"/>
      <c r="P314" s="1624"/>
      <c r="AH314" s="1631">
        <v>0</v>
      </c>
    </row>
    <row s="1635" customFormat="1" customHeight="1" ht="18.75" hidden="1">
      <c r="A315" s="1780"/>
      <c r="B315" s="1780"/>
      <c r="C315" s="369" t="s">
        <v>1150</v>
      </c>
      <c r="D315" s="2462"/>
      <c r="E315" s="2204"/>
      <c r="F315" s="2383"/>
      <c r="G315" s="2427"/>
      <c r="H315" s="1500"/>
      <c r="I315" s="651" t="s">
        <v>1149</v>
      </c>
      <c r="J315" s="571"/>
      <c r="K315" s="1500"/>
      <c r="L315" s="214"/>
      <c r="M315" s="341"/>
      <c r="N315" s="334"/>
      <c r="O315" s="1624"/>
      <c r="P315" s="1624"/>
      <c r="AH315" s="1631">
        <v>0</v>
      </c>
    </row>
    <row s="1635" customFormat="1" customHeight="1" ht="0.75" hidden="1">
      <c r="A316" s="1780"/>
      <c r="B316" s="1780"/>
      <c r="C316" s="369" t="s">
        <v>1159</v>
      </c>
      <c r="D316" s="2462"/>
      <c r="E316" s="2204"/>
      <c r="F316" s="2383"/>
      <c r="G316" s="400"/>
      <c r="H316" s="1500"/>
      <c r="I316" s="651"/>
      <c r="J316" s="571"/>
      <c r="K316" s="1500"/>
      <c r="L316" s="214"/>
      <c r="M316" s="341"/>
      <c r="N316" s="334"/>
      <c r="O316" s="1624"/>
      <c r="P316" s="1624"/>
      <c r="AH316" s="1631">
        <v>0</v>
      </c>
    </row>
    <row s="1635" customFormat="1" customHeight="1" ht="18.75" hidden="1">
      <c r="A317" s="1780" t="s">
        <v>256</v>
      </c>
      <c r="B317" s="1780" t="s">
        <v>257</v>
      </c>
      <c r="C317" s="369"/>
      <c r="D317" s="2462"/>
      <c r="E317" s="2204"/>
      <c r="F317" s="2383" t="str">
        <f>INDEX(PT_DIFFERENTIATION_VTAR,MATCH(A317,PT_DIFFERENTIATION_VTAR_ID,0))</f>
        <v>Тариф на горячую воду (горячее водоснабжение)</v>
      </c>
      <c r="G317" s="2427" t="str">
        <f>INDEX(PT_DIFFERENTIATION_NTAR,MATCH(B317,PT_DIFFERENTIATION_NTAR_ID,0))</f>
        <v/>
      </c>
      <c r="H317" s="1862"/>
      <c r="I317" s="1739"/>
      <c r="J317" s="1773"/>
      <c r="K317" s="1778"/>
      <c r="L317" s="1862" t="s">
        <v>312</v>
      </c>
      <c r="M317" s="341"/>
      <c r="N317" s="334"/>
      <c r="O317" s="1624"/>
      <c r="P317" s="1624"/>
      <c r="AH317" s="1631">
        <v>0</v>
      </c>
    </row>
    <row s="1635" customFormat="1" customHeight="1" ht="18.75" hidden="1">
      <c r="A318" s="1780"/>
      <c r="B318" s="1780"/>
      <c r="C318" s="369" t="s">
        <v>1150</v>
      </c>
      <c r="D318" s="2462"/>
      <c r="E318" s="2204"/>
      <c r="F318" s="2383"/>
      <c r="G318" s="2427"/>
      <c r="H318" s="1500"/>
      <c r="I318" s="651" t="s">
        <v>1149</v>
      </c>
      <c r="J318" s="571"/>
      <c r="K318" s="1500"/>
      <c r="L318" s="214"/>
      <c r="M318" s="341"/>
      <c r="N318" s="334"/>
      <c r="O318" s="1624"/>
      <c r="P318" s="1624"/>
      <c r="AH318" s="1631">
        <v>0</v>
      </c>
    </row>
    <row s="1635" customFormat="1" customHeight="1" ht="0.75" hidden="1">
      <c r="A319" s="1780"/>
      <c r="B319" s="1780"/>
      <c r="C319" s="369" t="s">
        <v>1159</v>
      </c>
      <c r="D319" s="2462"/>
      <c r="E319" s="2204"/>
      <c r="F319" s="2383"/>
      <c r="G319" s="400"/>
      <c r="H319" s="1500"/>
      <c r="I319" s="651"/>
      <c r="J319" s="571"/>
      <c r="K319" s="1500"/>
      <c r="L319" s="214"/>
      <c r="M319" s="341"/>
      <c r="N319" s="334"/>
      <c r="O319" s="1624"/>
      <c r="P319" s="1624"/>
      <c r="AH319" s="1631">
        <v>0</v>
      </c>
    </row>
    <row s="1635" customFormat="1" customHeight="1" ht="18.75" hidden="1">
      <c r="A320" s="1780" t="s">
        <v>261</v>
      </c>
      <c r="B320" s="1780" t="s">
        <v>262</v>
      </c>
      <c r="C320" s="369"/>
      <c r="D320" s="2462"/>
      <c r="E320" s="2204"/>
      <c r="F320" s="2383" t="str">
        <f>INDEX(PT_DIFFERENTIATION_VTAR,MATCH(A320,PT_DIFFERENTIATION_VTAR_ID,0))</f>
        <v>Тариф на транспортировку горячей воды</v>
      </c>
      <c r="G320" s="2427" t="str">
        <f>INDEX(PT_DIFFERENTIATION_NTAR,MATCH(B320,PT_DIFFERENTIATION_NTAR_ID,0))</f>
        <v/>
      </c>
      <c r="H320" s="1862"/>
      <c r="I320" s="1739"/>
      <c r="J320" s="1773"/>
      <c r="K320" s="1778"/>
      <c r="L320" s="1862" t="s">
        <v>312</v>
      </c>
      <c r="M320" s="341"/>
      <c r="N320" s="334"/>
      <c r="O320" s="1624"/>
      <c r="P320" s="1624"/>
      <c r="AH320" s="1631">
        <v>0</v>
      </c>
    </row>
    <row s="1635" customFormat="1" customHeight="1" ht="18.75" hidden="1">
      <c r="A321" s="1780"/>
      <c r="B321" s="1780"/>
      <c r="C321" s="369" t="s">
        <v>1150</v>
      </c>
      <c r="D321" s="2462"/>
      <c r="E321" s="2204"/>
      <c r="F321" s="2383"/>
      <c r="G321" s="2427"/>
      <c r="H321" s="1500"/>
      <c r="I321" s="651" t="s">
        <v>1149</v>
      </c>
      <c r="J321" s="571"/>
      <c r="K321" s="1500"/>
      <c r="L321" s="214"/>
      <c r="M321" s="341"/>
      <c r="N321" s="334"/>
      <c r="O321" s="1624"/>
      <c r="P321" s="1624"/>
      <c r="AH321" s="1631">
        <v>0</v>
      </c>
    </row>
    <row s="1635" customFormat="1" customHeight="1" ht="0.75" hidden="1">
      <c r="A322" s="1780"/>
      <c r="B322" s="1780"/>
      <c r="C322" s="369" t="s">
        <v>1159</v>
      </c>
      <c r="D322" s="2462"/>
      <c r="E322" s="2204"/>
      <c r="F322" s="2383"/>
      <c r="G322" s="400"/>
      <c r="H322" s="1500"/>
      <c r="I322" s="651"/>
      <c r="J322" s="571"/>
      <c r="K322" s="1500"/>
      <c r="L322" s="214"/>
      <c r="M322" s="341"/>
      <c r="N322" s="334"/>
      <c r="O322" s="1624"/>
      <c r="P322" s="1624"/>
      <c r="AH322" s="1631">
        <v>0</v>
      </c>
    </row>
    <row s="1635" customFormat="1" customHeight="1" ht="18.75" hidden="1">
      <c r="A323" s="1780" t="s">
        <v>266</v>
      </c>
      <c r="B323" s="1780" t="s">
        <v>267</v>
      </c>
      <c r="C323" s="369"/>
      <c r="D323" s="2462"/>
      <c r="E323" s="2204"/>
      <c r="F323" s="2383"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27" t="str">
        <f>INDEX(PT_DIFFERENTIATION_NTAR,MATCH(B323,PT_DIFFERENTIATION_NTAR_ID,0))</f>
        <v/>
      </c>
      <c r="H323" s="1862"/>
      <c r="I323" s="1739"/>
      <c r="J323" s="1773"/>
      <c r="K323" s="1778"/>
      <c r="L323" s="1862" t="s">
        <v>312</v>
      </c>
      <c r="M323" s="341"/>
      <c r="N323" s="334"/>
      <c r="O323" s="1624"/>
      <c r="P323" s="1624"/>
      <c r="AH323" s="1631">
        <v>0</v>
      </c>
    </row>
    <row s="1635" customFormat="1" customHeight="1" ht="18.75" hidden="1">
      <c r="A324" s="1780"/>
      <c r="B324" s="1780"/>
      <c r="C324" s="369" t="s">
        <v>1150</v>
      </c>
      <c r="D324" s="2462"/>
      <c r="E324" s="2204"/>
      <c r="F324" s="2383"/>
      <c r="G324" s="2427"/>
      <c r="H324" s="1500"/>
      <c r="I324" s="651" t="s">
        <v>1149</v>
      </c>
      <c r="J324" s="571"/>
      <c r="K324" s="1500"/>
      <c r="L324" s="214"/>
      <c r="M324" s="341"/>
      <c r="N324" s="334"/>
      <c r="O324" s="1624"/>
      <c r="P324" s="1624"/>
      <c r="AH324" s="1631">
        <v>0</v>
      </c>
    </row>
    <row s="1635" customFormat="1" customHeight="1" ht="0.75" hidden="1">
      <c r="A325" s="1780"/>
      <c r="B325" s="1780"/>
      <c r="C325" s="369" t="s">
        <v>1159</v>
      </c>
      <c r="D325" s="2462"/>
      <c r="E325" s="2204"/>
      <c r="F325" s="2383"/>
      <c r="G325" s="400"/>
      <c r="H325" s="1500"/>
      <c r="I325" s="651"/>
      <c r="J325" s="571"/>
      <c r="K325" s="1500"/>
      <c r="L325" s="214"/>
      <c r="M325" s="341"/>
      <c r="N325" s="334"/>
      <c r="O325" s="1624"/>
      <c r="P325" s="1624"/>
      <c r="AH325" s="1631">
        <v>0</v>
      </c>
    </row>
    <row s="1635" customFormat="1" customHeight="1" ht="18.75" hidden="1">
      <c r="A326" s="1780" t="s">
        <v>271</v>
      </c>
      <c r="B326" s="1780" t="s">
        <v>272</v>
      </c>
      <c r="C326" s="369"/>
      <c r="D326" s="2462"/>
      <c r="E326" s="2204"/>
      <c r="F326" s="2383" t="str">
        <f>INDEX(PT_DIFFERENTIATION_VTAR,MATCH(A326,PT_DIFFERENTIATION_VTAR_ID,0))</f>
        <v>Тариф на водоотведение</v>
      </c>
      <c r="G326" s="2427" t="str">
        <f>INDEX(PT_DIFFERENTIATION_NTAR,MATCH(B326,PT_DIFFERENTIATION_NTAR_ID,0))</f>
        <v/>
      </c>
      <c r="H326" s="1862"/>
      <c r="I326" s="1739"/>
      <c r="J326" s="1773"/>
      <c r="K326" s="1778"/>
      <c r="L326" s="1862" t="s">
        <v>312</v>
      </c>
      <c r="M326" s="341"/>
      <c r="N326" s="334"/>
      <c r="O326" s="1624"/>
      <c r="P326" s="1624"/>
      <c r="AH326" s="1631">
        <v>0</v>
      </c>
    </row>
    <row s="1635" customFormat="1" customHeight="1" ht="18.75" hidden="1">
      <c r="A327" s="1780"/>
      <c r="B327" s="1780"/>
      <c r="C327" s="369" t="s">
        <v>1150</v>
      </c>
      <c r="D327" s="2462"/>
      <c r="E327" s="2204"/>
      <c r="F327" s="2383"/>
      <c r="G327" s="2427"/>
      <c r="H327" s="1500"/>
      <c r="I327" s="651" t="s">
        <v>1149</v>
      </c>
      <c r="J327" s="571"/>
      <c r="K327" s="1500"/>
      <c r="L327" s="214"/>
      <c r="M327" s="341"/>
      <c r="N327" s="334"/>
      <c r="O327" s="1624"/>
      <c r="P327" s="1624"/>
      <c r="AH327" s="1631">
        <v>0</v>
      </c>
    </row>
    <row s="1635" customFormat="1" customHeight="1" ht="0.75" hidden="1">
      <c r="A328" s="1780"/>
      <c r="B328" s="1780"/>
      <c r="C328" s="369" t="s">
        <v>1159</v>
      </c>
      <c r="D328" s="2462"/>
      <c r="E328" s="2204"/>
      <c r="F328" s="2383"/>
      <c r="G328" s="400"/>
      <c r="H328" s="1500"/>
      <c r="I328" s="651"/>
      <c r="J328" s="571"/>
      <c r="K328" s="1500"/>
      <c r="L328" s="214"/>
      <c r="M328" s="341"/>
      <c r="N328" s="334"/>
      <c r="O328" s="1624"/>
      <c r="P328" s="1624"/>
      <c r="AH328" s="1631">
        <v>0</v>
      </c>
    </row>
    <row s="1635" customFormat="1" customHeight="1" ht="18.75" hidden="1">
      <c r="A329" s="1780" t="s">
        <v>276</v>
      </c>
      <c r="B329" s="1780" t="s">
        <v>277</v>
      </c>
      <c r="C329" s="369"/>
      <c r="D329" s="2462"/>
      <c r="E329" s="2204"/>
      <c r="F329" s="2383" t="str">
        <f>INDEX(PT_DIFFERENTIATION_VTAR,MATCH(A329,PT_DIFFERENTIATION_VTAR_ID,0))</f>
        <v>Тариф на транспортировку сточных вод</v>
      </c>
      <c r="G329" s="2427" t="str">
        <f>INDEX(PT_DIFFERENTIATION_NTAR,MATCH(B329,PT_DIFFERENTIATION_NTAR_ID,0))</f>
        <v/>
      </c>
      <c r="H329" s="1862"/>
      <c r="I329" s="1739"/>
      <c r="J329" s="1773"/>
      <c r="K329" s="1778"/>
      <c r="L329" s="1862" t="s">
        <v>312</v>
      </c>
      <c r="M329" s="341"/>
      <c r="N329" s="334"/>
      <c r="O329" s="1624"/>
      <c r="P329" s="1624"/>
      <c r="AH329" s="1631">
        <v>0</v>
      </c>
    </row>
    <row s="1635" customFormat="1" customHeight="1" ht="18.75" hidden="1">
      <c r="A330" s="1780"/>
      <c r="B330" s="1780"/>
      <c r="C330" s="369" t="s">
        <v>1150</v>
      </c>
      <c r="D330" s="2462"/>
      <c r="E330" s="2204"/>
      <c r="F330" s="2383"/>
      <c r="G330" s="2427"/>
      <c r="H330" s="1500"/>
      <c r="I330" s="651" t="s">
        <v>1149</v>
      </c>
      <c r="J330" s="571"/>
      <c r="K330" s="1500"/>
      <c r="L330" s="214"/>
      <c r="M330" s="341"/>
      <c r="N330" s="334"/>
      <c r="O330" s="1624"/>
      <c r="P330" s="1624"/>
      <c r="AH330" s="1631">
        <v>0</v>
      </c>
    </row>
    <row s="1635" customFormat="1" customHeight="1" ht="0.75" hidden="1">
      <c r="A331" s="1780"/>
      <c r="B331" s="1780"/>
      <c r="C331" s="369" t="s">
        <v>1159</v>
      </c>
      <c r="D331" s="2462"/>
      <c r="E331" s="2204"/>
      <c r="F331" s="2383"/>
      <c r="G331" s="400"/>
      <c r="H331" s="1500"/>
      <c r="I331" s="651"/>
      <c r="J331" s="571"/>
      <c r="K331" s="1500"/>
      <c r="L331" s="214"/>
      <c r="M331" s="341"/>
      <c r="N331" s="334"/>
      <c r="O331" s="1624"/>
      <c r="P331" s="1624"/>
      <c r="AH331" s="1631">
        <v>0</v>
      </c>
    </row>
    <row s="1635" customFormat="1" customHeight="1" ht="18.75" hidden="1">
      <c r="A332" s="1780" t="s">
        <v>281</v>
      </c>
      <c r="B332" s="1780" t="s">
        <v>282</v>
      </c>
      <c r="C332" s="369"/>
      <c r="D332" s="2462"/>
      <c r="E332" s="2204"/>
      <c r="F332" s="2383" t="str">
        <f>INDEX(PT_DIFFERENTIATION_VTAR,MATCH(A332,PT_DIFFERENTIATION_VTAR_ID,0))</f>
        <v>Тариф на подключение (технологическое присоединение) к централизованной системе водоотведения</v>
      </c>
      <c r="G332" s="2427" t="str">
        <f>INDEX(PT_DIFFERENTIATION_NTAR,MATCH(B332,PT_DIFFERENTIATION_NTAR_ID,0))</f>
        <v/>
      </c>
      <c r="H332" s="1862"/>
      <c r="I332" s="1739"/>
      <c r="J332" s="1773"/>
      <c r="K332" s="1778"/>
      <c r="L332" s="1862" t="s">
        <v>312</v>
      </c>
      <c r="M332" s="341"/>
      <c r="N332" s="334"/>
      <c r="O332" s="1624"/>
      <c r="P332" s="1624"/>
      <c r="AH332" s="1631">
        <v>0</v>
      </c>
    </row>
    <row s="1635" customFormat="1" customHeight="1" ht="18.75" hidden="1">
      <c r="A333" s="1780"/>
      <c r="B333" s="1780"/>
      <c r="C333" s="369" t="s">
        <v>1150</v>
      </c>
      <c r="D333" s="2462"/>
      <c r="E333" s="2204"/>
      <c r="F333" s="2383"/>
      <c r="G333" s="2427"/>
      <c r="H333" s="1500"/>
      <c r="I333" s="651" t="s">
        <v>1149</v>
      </c>
      <c r="J333" s="571"/>
      <c r="K333" s="1500"/>
      <c r="L333" s="214"/>
      <c r="M333" s="341"/>
      <c r="N333" s="334"/>
      <c r="O333" s="1624"/>
      <c r="P333" s="1624"/>
      <c r="AH333" s="1631">
        <v>0</v>
      </c>
    </row>
    <row s="1635" customFormat="1" customHeight="1" ht="1.05">
      <c r="A334" s="1780"/>
      <c r="B334" s="1780"/>
      <c r="C334" s="369" t="s">
        <v>1159</v>
      </c>
      <c r="D334" s="2462"/>
      <c r="E334" s="2204"/>
      <c r="F334" s="2383"/>
      <c r="G334" s="400"/>
      <c r="H334" s="1500"/>
      <c r="I334" s="651"/>
      <c r="J334" s="571"/>
      <c r="K334" s="1500"/>
      <c r="L334" s="214"/>
      <c r="M334" s="341"/>
      <c r="N334" s="334"/>
      <c r="O334" s="1624"/>
      <c r="P334" s="1624"/>
      <c r="AH334" s="1631">
        <v>1</v>
      </c>
    </row>
    <row s="1823" customFormat="1" customHeight="1" ht="3">
      <c r="A335" s="1780"/>
      <c r="B335" s="1780"/>
      <c r="C335" s="1781"/>
      <c r="E335" s="402"/>
      <c r="F335" s="402"/>
      <c r="G335" s="402"/>
      <c r="H335" s="402"/>
      <c r="I335" s="402"/>
      <c r="J335" s="402"/>
      <c r="K335" s="402"/>
      <c r="L335" s="402"/>
      <c r="M335" s="402"/>
      <c r="O335" s="196"/>
      <c r="P335" s="196"/>
      <c r="AH335" s="140">
        <v>3</v>
      </c>
    </row>
    <row customHeight="1" ht="26.25">
      <c r="E336" s="202"/>
      <c r="F336" s="2285"/>
      <c r="G336" s="2285"/>
      <c r="H336" s="2285"/>
      <c r="I336" s="2285"/>
      <c r="J336" s="2285"/>
      <c r="K336" s="2285"/>
      <c r="L336" s="2285"/>
      <c r="M336" s="2285"/>
      <c r="AH336" s="374">
        <v>25</v>
      </c>
    </row>
    <row customHeight="1" ht="14.25" hidden="1">
      <c r="A337" s="1779" t="s">
        <v>83</v>
      </c>
      <c r="B337" s="1779">
        <v>0</v>
      </c>
      <c r="C337" s="369">
        <v>0</v>
      </c>
      <c r="D337" s="344">
        <v>3</v>
      </c>
      <c r="E337" s="374">
        <v>6</v>
      </c>
      <c r="F337" s="374">
        <v>46</v>
      </c>
      <c r="G337" s="374">
        <v>35</v>
      </c>
      <c r="H337" s="374">
        <v>3</v>
      </c>
      <c r="I337" s="374">
        <v>11</v>
      </c>
      <c r="J337" s="374">
        <v>11</v>
      </c>
      <c r="K337" s="374">
        <v>35</v>
      </c>
      <c r="L337" s="374">
        <v>35</v>
      </c>
      <c r="M337" s="374">
        <v>84</v>
      </c>
      <c r="N337" s="374">
        <v>10</v>
      </c>
      <c r="O337" s="350">
        <v>10</v>
      </c>
      <c r="P337" s="350">
        <v>10</v>
      </c>
      <c r="Q337" s="374">
        <v>10</v>
      </c>
      <c r="R337" s="374">
        <v>10</v>
      </c>
      <c r="S337" s="374">
        <v>10</v>
      </c>
      <c r="T337" s="374">
        <v>10</v>
      </c>
      <c r="U337" s="374">
        <v>10</v>
      </c>
      <c r="V337" s="374">
        <v>10</v>
      </c>
      <c r="W337" s="374">
        <v>10</v>
      </c>
      <c r="X337" s="374">
        <v>10</v>
      </c>
      <c r="Y337" s="374">
        <v>10</v>
      </c>
      <c r="Z337" s="374">
        <v>10</v>
      </c>
      <c r="AA337" s="374">
        <v>10</v>
      </c>
      <c r="AB337" s="374">
        <v>10</v>
      </c>
      <c r="AC337" s="374">
        <v>10</v>
      </c>
      <c r="AD337" s="374">
        <v>10</v>
      </c>
      <c r="AE337" s="374">
        <v>10</v>
      </c>
      <c r="AF337" s="374">
        <v>10</v>
      </c>
      <c r="AG337" s="374">
        <v>10</v>
      </c>
      <c r="AH337" s="374">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2:D94"/>
    <mergeCell ref="E92:E94"/>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7"/>
    <mergeCell ref="M19:M21"/>
    <mergeCell ref="E20:E21"/>
    <mergeCell ref="F20:F21"/>
    <mergeCell ref="G20:G21"/>
    <mergeCell ref="H20:J20"/>
    <mergeCell ref="K20:K21"/>
    <mergeCell ref="L20:L21"/>
    <mergeCell ref="H21:I21"/>
    <mergeCell ref="H22:I22"/>
    <mergeCell ref="F23:L23"/>
    <mergeCell ref="G24:G26"/>
    <mergeCell ref="F24:F27"/>
    <mergeCell ref="E24:E27"/>
    <mergeCell ref="F311:F313"/>
    <mergeCell ref="G308:G309"/>
    <mergeCell ref="D43:D45"/>
    <mergeCell ref="E43:E45"/>
    <mergeCell ref="F43:F45"/>
    <mergeCell ref="D28:D30"/>
    <mergeCell ref="E28:E30"/>
    <mergeCell ref="F28:F30"/>
    <mergeCell ref="D31:D33"/>
    <mergeCell ref="E31:E33"/>
    <mergeCell ref="F31:F33"/>
    <mergeCell ref="D34:D36"/>
    <mergeCell ref="E34:E36"/>
    <mergeCell ref="F34:F36"/>
    <mergeCell ref="G28:G29"/>
    <mergeCell ref="G31:G32"/>
    <mergeCell ref="G34:G35"/>
    <mergeCell ref="G37:G38"/>
    <mergeCell ref="G40:G41"/>
    <mergeCell ref="D37:D39"/>
    <mergeCell ref="E37:E39"/>
    <mergeCell ref="F37:F39"/>
    <mergeCell ref="D40:D42"/>
    <mergeCell ref="E40:E42"/>
    <mergeCell ref="F336:M336"/>
    <mergeCell ref="F273:L273"/>
    <mergeCell ref="D274:D277"/>
    <mergeCell ref="E274:E277"/>
    <mergeCell ref="F274:F277"/>
    <mergeCell ref="D278:D280"/>
    <mergeCell ref="E278:E280"/>
    <mergeCell ref="F278: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6:G47"/>
    <mergeCell ref="G52:G53"/>
    <mergeCell ref="G55:G56"/>
    <mergeCell ref="G58:G59"/>
    <mergeCell ref="M212:M216"/>
    <mergeCell ref="M88:M92"/>
    <mergeCell ref="F149:L149"/>
    <mergeCell ref="M150:M154"/>
    <mergeCell ref="F211:L211"/>
    <mergeCell ref="F52:F54"/>
    <mergeCell ref="F55:F57"/>
    <mergeCell ref="F76:F78"/>
    <mergeCell ref="F79:F81"/>
    <mergeCell ref="F92:F94"/>
    <mergeCell ref="F95:F97"/>
    <mergeCell ref="M24:M84"/>
    <mergeCell ref="G43:G44"/>
    <mergeCell ref="G131:G132"/>
    <mergeCell ref="G134:G135"/>
    <mergeCell ref="G137:G138"/>
    <mergeCell ref="G140:G141"/>
    <mergeCell ref="G157:G158"/>
    <mergeCell ref="G92:G93"/>
    <mergeCell ref="G95: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1"/>
    <mergeCell ref="E88:E91"/>
    <mergeCell ref="F88:F91"/>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2"/>
    <mergeCell ref="G154:G155"/>
    <mergeCell ref="D163:D165"/>
    <mergeCell ref="E163:E165"/>
    <mergeCell ref="F163:F165"/>
    <mergeCell ref="D166:D168"/>
    <mergeCell ref="E166:E168"/>
    <mergeCell ref="F166:F168"/>
    <mergeCell ref="D157:D159"/>
    <mergeCell ref="D154:D156"/>
    <mergeCell ref="E154:E156"/>
    <mergeCell ref="F154:F156"/>
    <mergeCell ref="D143:D145"/>
    <mergeCell ref="E143:E145"/>
    <mergeCell ref="F143:F145"/>
    <mergeCell ref="D146:D148"/>
    <mergeCell ref="E146:E148"/>
    <mergeCell ref="F146:F148"/>
    <mergeCell ref="D150:D153"/>
    <mergeCell ref="E150:E153"/>
    <mergeCell ref="F150:F153"/>
    <mergeCell ref="E157:E159"/>
    <mergeCell ref="F157: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9:D221"/>
    <mergeCell ref="E219:E221"/>
    <mergeCell ref="F219:F221"/>
    <mergeCell ref="D208:D210"/>
    <mergeCell ref="E208:E210"/>
    <mergeCell ref="F208:F210"/>
    <mergeCell ref="D212:D215"/>
    <mergeCell ref="E212:E215"/>
    <mergeCell ref="F212:F215"/>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8"/>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8:G279"/>
    <mergeCell ref="G61:G62"/>
    <mergeCell ref="G64:G65"/>
    <mergeCell ref="G67:G68"/>
    <mergeCell ref="G70:G71"/>
    <mergeCell ref="G73:G74"/>
    <mergeCell ref="G76:G77"/>
    <mergeCell ref="G79:G80"/>
    <mergeCell ref="G82:G83"/>
    <mergeCell ref="G88:G90"/>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6"/>
    <mergeCell ref="G281: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4"/>
    <mergeCell ref="G216:G217"/>
    <mergeCell ref="G219: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5 I28:J28 I31:J31 I34:J34 I37:J37 I43:J43 I46:J46 I52:J52 I55:J55 I58:J58 I61:J61 I64:J64 I67:J67 I70:J70 I73:J73 I76:J76 I79:J79 I212:J213 I216:J216 I219:J219 I222:J222 I225:J225 I228:J228 I231:J231 I234:J234 I240:J240 I243:J243 I246:J246 I249:J249 I252:J252 I255:J255 I258:J258 I261:J261 I264:J264 I8:J8 I82:J82 I146:J146 I92:J92 I95:J95 I98:J98 I101:J101 I104:J104 I107:J107 I110:J110 I116:J116 I119:J119 I122:J122 I125:J125 I128:J128 I131:J131 I134:J134 I137:J137 I140:J140 I143:J143 I150:J151 I88:J89 I154:J154 I157:J157 I160:J160 I163:J163 I166:J166 I169:J169 I172:J172 I178:J178 I181:J181 I184:J184 I187:J187 I190:J190 I196:J196 I199:J199 I202:J202 I205:J205 I208:J208 I193:J193 I267:J267 I270:J270 I274:J275 I278:J278 I281:J281 I284:J284 I287:J287 I290:J290 I293:J293 I296:J296 I302:J302 I305:J305 I308:J308 I311:J311 I314:J314 I317:J317 I320:J320 I323:J323 I326:J326 I329:J329 I332:J332 I2:J2 I5:J5 I49:J49 I113:J113 I175:J175 I237:J237 I299: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 M152 M212 M214 M23 M88 M90 M274 M276">
      <formula1>900</formula1>
    </dataValidation>
    <dataValidation type="decimal" allowBlank="1" showErrorMessage="1" errorTitle="Ошибка" error="Допускается ввод только действительных чисел!" sqref="K212:K213 K216 K219 K222 K225 K228 K231 K234 K240 K243 K246 K249 K252 K255 K258 K261 K264 K267 K10 K88:K89 K143 K140 K137 K134 K131 K128 K125 K122 K119 K116 K110 K107 K104 K101 K98 K95 K92 K150:K151 K146 K154 K157 K160 K163 K166 K169 K172 K178 K181 K184 K187 K190 K196 K199 K202 K205 K208 K193 K270 K274:K275 K278 K281 K284 K287 K290 K293 K296 K302 K305 K308 K311 K314 K317 K320 K323 K326 K329 K332 K5 K113 K175 K237 K299">
      <formula1>-9.99999999999999E+23</formula1>
      <formula2>9.99999999999999E+23</formula2>
    </dataValidation>
  </dataValidations>
  <hyperlinks>
    <hyperlink ref="L86" r:id="rId2" xr:uid="{D187F1E8-C378-B808-1924-9D08B35072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EF178-A26F-EAE3-993C-F58C5FD5FF3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89</v>
      </c>
      <c r="E9" s="108" t="s">
        <v>308</v>
      </c>
      <c r="F9" s="108" t="s">
        <v>309</v>
      </c>
      <c r="G9" s="108" t="s">
        <v>396</v>
      </c>
      <c r="H9" s="2389"/>
      <c r="R9" s="374">
        <v>23</v>
      </c>
    </row>
    <row customHeight="1" ht="78.75">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1160</v>
      </c>
      <c r="G10" s="213" t="s">
        <v>1161</v>
      </c>
      <c r="H10" s="2169" t="s">
        <v>1162</v>
      </c>
      <c r="R10" s="374">
        <v>14</v>
      </c>
    </row>
    <row customHeight="1" ht="67.5">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1163</v>
      </c>
      <c r="G11" s="213" t="s">
        <v>1161</v>
      </c>
      <c r="H11" s="2170"/>
      <c r="R11" s="374">
        <v>14</v>
      </c>
    </row>
    <row customHeight="1" ht="111">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1164</v>
      </c>
      <c r="G12" s="213" t="s">
        <v>1165</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57">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13" t="s">
        <v>1165</v>
      </c>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5B99B-3937-3658-2945-9C6F2991E0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E18" sqref="E18:E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67</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157</v>
      </c>
      <c r="K13" s="2185" t="s">
        <v>19</v>
      </c>
      <c r="L13" s="2108"/>
      <c r="M13" s="2108" t="s">
        <v>111</v>
      </c>
      <c r="N13" s="438" t="s">
        <v>28</v>
      </c>
      <c r="O13" s="2185" t="s">
        <v>19</v>
      </c>
      <c r="P13" s="2108"/>
      <c r="Q13" s="2108" t="s">
        <v>111</v>
      </c>
      <c r="R13" s="2632" t="s">
        <v>28</v>
      </c>
      <c r="S13" s="2107" t="s">
        <v>19</v>
      </c>
      <c r="T13" s="2108"/>
      <c r="U13" s="2108" t="s">
        <v>111</v>
      </c>
      <c r="V13" s="2632" t="s">
        <v>28</v>
      </c>
      <c r="W13" s="2501"/>
      <c r="Y13" s="1267"/>
      <c r="Z13" s="1267"/>
      <c r="AA13" s="1267"/>
      <c r="AB13" s="1267" t="s">
        <v>158</v>
      </c>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(мощность)</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1"/>
      <c r="H14" s="2553"/>
      <c r="I14" s="2553"/>
      <c r="J14" s="2501"/>
      <c r="K14" s="2186"/>
      <c r="L14" s="2108"/>
      <c r="M14" s="2108"/>
      <c r="N14" s="438" t="s">
        <v>28</v>
      </c>
      <c r="O14" s="2186"/>
      <c r="P14" s="2108"/>
      <c r="Q14" s="2108"/>
      <c r="R14" s="2632" t="s">
        <v>28</v>
      </c>
      <c r="S14" s="2107"/>
      <c r="T14" s="2633"/>
      <c r="U14" s="2634"/>
      <c r="V14" s="2635" t="s">
        <v>164</v>
      </c>
      <c r="W14" s="2636"/>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1"/>
      <c r="H15" s="2503"/>
      <c r="I15" s="2503"/>
      <c r="J15" s="2533"/>
      <c r="K15" s="2186"/>
      <c r="L15" s="2503"/>
      <c r="M15" s="2503"/>
      <c r="N15" s="2632" t="s">
        <v>28</v>
      </c>
      <c r="O15" s="2112"/>
      <c r="P15" s="2637"/>
      <c r="Q15" s="2638"/>
      <c r="R15" s="2639" t="s">
        <v>165</v>
      </c>
      <c r="S15" s="2640"/>
      <c r="T15" s="2641"/>
      <c r="U15" s="2642"/>
      <c r="V15" s="2643"/>
      <c r="W15" s="2644"/>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1"/>
      <c r="H16" s="2503"/>
      <c r="I16" s="2503"/>
      <c r="J16" s="2533"/>
      <c r="K16" s="2112"/>
      <c r="L16" s="2645"/>
      <c r="M16" s="2646"/>
      <c r="N16" s="2647" t="s">
        <v>166</v>
      </c>
      <c r="O16" s="2648"/>
      <c r="P16" s="2649"/>
      <c r="Q16" s="2650"/>
      <c r="R16" s="2651"/>
      <c r="S16" s="2652"/>
      <c r="T16" s="2653"/>
      <c r="U16" s="2654"/>
      <c r="V16" s="2655"/>
      <c r="W16" s="2656"/>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57"/>
      <c r="H17" s="2658"/>
      <c r="I17" s="2659"/>
      <c r="J17" s="2660" t="s">
        <v>167</v>
      </c>
      <c r="K17" s="2661"/>
      <c r="L17" s="2662"/>
      <c r="M17" s="2663"/>
      <c r="N17" s="2664"/>
      <c r="O17" s="2665"/>
      <c r="P17" s="2666"/>
      <c r="Q17" s="2667"/>
      <c r="R17" s="2668"/>
      <c r="S17" s="2669"/>
      <c r="T17" s="2670"/>
      <c r="U17" s="2671"/>
      <c r="V17" s="2672"/>
      <c r="W17" s="2673"/>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168</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169</v>
      </c>
      <c r="AD18" s="1267" t="s">
        <v>170</v>
      </c>
      <c r="AE18" s="1267" t="s">
        <v>171</v>
      </c>
      <c r="AF18" s="1267" t="s">
        <v>172</v>
      </c>
      <c r="AG18" s="1267" t="s">
        <v>173</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C1188-9E32-E649-0671-575F6135A6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89</v>
      </c>
      <c r="E13" s="807" t="s">
        <v>308</v>
      </c>
      <c r="F13" s="807" t="s">
        <v>571</v>
      </c>
      <c r="G13" s="808" t="s">
        <v>309</v>
      </c>
      <c r="H13" s="807" t="s">
        <v>396</v>
      </c>
      <c r="I13" s="808" t="s">
        <v>309</v>
      </c>
      <c r="J13" s="807" t="s">
        <v>396</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1168</v>
      </c>
      <c r="F17" s="521" t="s">
        <v>312</v>
      </c>
      <c r="G17" s="678"/>
      <c r="H17" s="678"/>
      <c r="I17" s="678"/>
      <c r="J17" s="678"/>
      <c r="K17" s="289" t="s">
        <v>1169</v>
      </c>
      <c r="V17" s="505">
        <v>0</v>
      </c>
    </row>
    <row customHeight="1" ht="48.29999999999999">
      <c r="A18" s="505"/>
      <c r="C18" s="526"/>
      <c r="D18" s="521">
        <v>3</v>
      </c>
      <c r="E18" s="279" t="s">
        <v>819</v>
      </c>
      <c r="F18" s="521" t="s">
        <v>312</v>
      </c>
      <c r="G18" s="809" t="s">
        <v>312</v>
      </c>
      <c r="H18" s="810" t="s">
        <v>312</v>
      </c>
      <c r="I18" s="521" t="s">
        <v>312</v>
      </c>
      <c r="J18" s="578" t="s">
        <v>312</v>
      </c>
      <c r="K18" s="289" t="s">
        <v>1170</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576</v>
      </c>
      <c r="G21" s="680"/>
      <c r="H21" s="106"/>
      <c r="I21" s="680"/>
      <c r="J21" s="106"/>
      <c r="K21" s="679"/>
      <c r="V21" s="505">
        <v>46</v>
      </c>
    </row>
    <row customHeight="1" ht="67.5" hidden="1">
      <c r="A22" s="505"/>
      <c r="C22" s="526"/>
      <c r="D22" s="521">
        <v>5</v>
      </c>
      <c r="E22" s="279" t="s">
        <v>1171</v>
      </c>
      <c r="F22" s="521" t="s">
        <v>563</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CD7A51-2538-42AF-3118-7542619170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812</v>
      </c>
      <c r="BI1" s="1070"/>
      <c r="BJ1" s="1071" t="s">
        <v>1216</v>
      </c>
      <c r="BK1" s="1070"/>
      <c r="BL1" s="1072" t="s">
        <v>911</v>
      </c>
      <c r="BM1" s="1070"/>
      <c r="BN1" s="1073" t="s">
        <v>1217</v>
      </c>
      <c r="BS1" s="1427"/>
    </row>
    <row customHeight="1" ht="11.25">
      <c r="A2" s="1074" t="s">
        <v>1218</v>
      </c>
      <c r="B2" s="1075">
        <v>2000</v>
      </c>
      <c r="C2" s="1075">
        <v>2022</v>
      </c>
      <c r="D2" s="1075" t="s">
        <v>67</v>
      </c>
      <c r="E2" s="1076" t="s">
        <v>1219</v>
      </c>
      <c r="F2" s="1076" t="s">
        <v>1220</v>
      </c>
      <c r="G2" s="1076" t="s">
        <v>1221</v>
      </c>
      <c r="H2" s="1077" t="s">
        <v>56</v>
      </c>
      <c r="I2" s="1076" t="s">
        <v>111</v>
      </c>
      <c r="J2" s="1076" t="s">
        <v>1222</v>
      </c>
      <c r="K2" s="1078" t="s">
        <v>1223</v>
      </c>
      <c r="L2" s="1079"/>
      <c r="M2" s="1078">
        <v>1</v>
      </c>
      <c r="N2" s="1162" t="s">
        <v>1224</v>
      </c>
      <c r="O2" s="1077" t="s">
        <v>453</v>
      </c>
      <c r="P2" s="1080" t="s">
        <v>1225</v>
      </c>
      <c r="Q2" s="1081" t="s">
        <v>452</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54</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112</v>
      </c>
      <c r="J3" s="1076" t="s">
        <v>561</v>
      </c>
      <c r="K3" s="1078" t="s">
        <v>1154</v>
      </c>
      <c r="L3" s="1079">
        <f>_xlfn.IFERROR(MATCH(K3,OFFER_METHOD,0),0)</f>
        <v>1</v>
      </c>
      <c r="M3" s="1078">
        <v>2</v>
      </c>
      <c r="N3" s="1162" t="s">
        <v>1248</v>
      </c>
      <c r="O3" s="1077" t="s">
        <v>1249</v>
      </c>
      <c r="P3" s="1080" t="s">
        <v>37</v>
      </c>
      <c r="Q3" s="1081" t="s">
        <v>1250</v>
      </c>
      <c r="R3" s="143" t="s">
        <v>1251</v>
      </c>
      <c r="S3" s="143" t="s">
        <v>1252</v>
      </c>
      <c r="T3" s="1082" t="s">
        <v>1253</v>
      </c>
      <c r="U3" s="1079" t="s">
        <v>1254</v>
      </c>
      <c r="V3" s="1083">
        <v>2</v>
      </c>
      <c r="W3" s="1084"/>
      <c r="X3" s="1084" t="s">
        <v>1255</v>
      </c>
      <c r="Y3" s="1075" t="s">
        <v>1231</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1241</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91</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1231</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92</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174</v>
      </c>
      <c r="Y5" s="1075" t="s">
        <v>1322</v>
      </c>
      <c r="Z5" s="1091">
        <v>1</v>
      </c>
      <c r="AF5" s="1077" t="s">
        <v>1323</v>
      </c>
      <c r="AH5" s="1076" t="s">
        <v>1324</v>
      </c>
      <c r="AK5" s="1076" t="s">
        <v>1325</v>
      </c>
      <c r="AM5" s="1076" t="s">
        <v>1326</v>
      </c>
      <c r="AP5" s="1087" t="s">
        <v>174</v>
      </c>
      <c r="AQ5" s="1088" t="s">
        <v>174</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1230</v>
      </c>
      <c r="BS5" s="1429"/>
      <c r="BT5" s="1281">
        <v>64236871</v>
      </c>
      <c r="BU5" s="1068" t="s">
        <v>235</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113</v>
      </c>
      <c r="J6" s="1067" t="s">
        <v>1340</v>
      </c>
      <c r="L6" s="1079">
        <f>SUM(kind_of_control_method_filter)</f>
        <v>1</v>
      </c>
      <c r="N6" s="1092" t="s">
        <v>1341</v>
      </c>
      <c r="O6" s="1076" t="s">
        <v>1342</v>
      </c>
      <c r="R6" s="143" t="s">
        <v>452</v>
      </c>
      <c r="T6" s="1077" t="s">
        <v>1343</v>
      </c>
      <c r="U6" s="1079" t="s">
        <v>1323</v>
      </c>
      <c r="V6" s="1083">
        <v>5</v>
      </c>
      <c r="W6" s="1084"/>
      <c r="X6" s="1075" t="s">
        <v>180</v>
      </c>
      <c r="Y6" s="1075" t="s">
        <v>1344</v>
      </c>
      <c r="Z6" s="1091"/>
      <c r="AA6" s="1094"/>
      <c r="AH6" s="1076" t="s">
        <v>1345</v>
      </c>
      <c r="AK6" s="1076" t="s">
        <v>1346</v>
      </c>
      <c r="AM6" s="1076" t="s">
        <v>1347</v>
      </c>
      <c r="AP6" s="1087" t="s">
        <v>180</v>
      </c>
      <c r="AQ6" s="1088" t="s">
        <v>180</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240</v>
      </c>
      <c r="BV6" s="1070"/>
      <c r="BW6" s="1695">
        <v>4213768</v>
      </c>
      <c r="BX6" s="1693" t="s">
        <v>260</v>
      </c>
      <c r="BZ6" s="1281">
        <v>64237510</v>
      </c>
      <c r="CA6" s="1068" t="s">
        <v>1355</v>
      </c>
    </row>
    <row customHeight="1" ht="11.25">
      <c r="A7" s="1074" t="s">
        <v>1356</v>
      </c>
      <c r="B7" s="1075">
        <v>2005</v>
      </c>
      <c r="E7" s="1076" t="s">
        <v>1357</v>
      </c>
      <c r="F7" s="1093"/>
      <c r="H7" s="1077" t="s">
        <v>1358</v>
      </c>
      <c r="I7" s="1076" t="s">
        <v>93</v>
      </c>
      <c r="J7" s="1076" t="s">
        <v>1359</v>
      </c>
      <c r="N7" s="1096" t="s">
        <v>1360</v>
      </c>
      <c r="O7" s="1076" t="s">
        <v>1361</v>
      </c>
      <c r="U7" s="1079" t="s">
        <v>19</v>
      </c>
      <c r="V7" s="370" t="s">
        <v>93</v>
      </c>
      <c r="W7" s="1084"/>
      <c r="X7" s="1075" t="s">
        <v>186</v>
      </c>
      <c r="Y7" s="1075" t="s">
        <v>1322</v>
      </c>
      <c r="Z7" s="1091"/>
      <c r="AA7" s="1094"/>
      <c r="AH7" s="1076" t="s">
        <v>1362</v>
      </c>
      <c r="AK7" s="1076" t="s">
        <v>1363</v>
      </c>
      <c r="AM7" s="1076" t="s">
        <v>1364</v>
      </c>
      <c r="AP7" s="1087" t="s">
        <v>186</v>
      </c>
      <c r="AQ7" s="1088" t="s">
        <v>186</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245</v>
      </c>
      <c r="BV7" s="1070"/>
      <c r="BW7" s="1695">
        <v>4213769</v>
      </c>
      <c r="BX7" s="1693" t="s">
        <v>1372</v>
      </c>
      <c r="BZ7" s="1281">
        <v>64237511</v>
      </c>
      <c r="CA7" s="1068" t="s">
        <v>275</v>
      </c>
    </row>
    <row customHeight="1" ht="11.25">
      <c r="A8" s="1074" t="s">
        <v>1373</v>
      </c>
      <c r="B8" s="1075">
        <v>2006</v>
      </c>
      <c r="E8" s="1076" t="s">
        <v>1374</v>
      </c>
      <c r="F8" s="1093"/>
      <c r="H8" s="1077" t="s">
        <v>1375</v>
      </c>
      <c r="I8" s="1076" t="s">
        <v>94</v>
      </c>
      <c r="J8" s="1076" t="s">
        <v>1376</v>
      </c>
      <c r="N8" s="1163" t="s">
        <v>1377</v>
      </c>
      <c r="O8" s="1076" t="s">
        <v>1378</v>
      </c>
      <c r="V8" s="370" t="s">
        <v>94</v>
      </c>
      <c r="W8" s="1084"/>
      <c r="X8" s="1075" t="s">
        <v>192</v>
      </c>
      <c r="Y8" s="1075" t="s">
        <v>1322</v>
      </c>
      <c r="Z8" s="1091"/>
      <c r="AA8" s="1094"/>
      <c r="AK8" s="1076" t="s">
        <v>1379</v>
      </c>
      <c r="AP8" s="1087" t="s">
        <v>192</v>
      </c>
      <c r="AQ8" s="1088" t="s">
        <v>192</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174</v>
      </c>
      <c r="BS8" s="1429"/>
      <c r="BT8" s="1281">
        <v>64236874</v>
      </c>
      <c r="BU8" s="1295" t="s">
        <v>1388</v>
      </c>
      <c r="BV8" s="1070"/>
      <c r="BW8" s="1695">
        <v>4213770</v>
      </c>
      <c r="BX8" s="1696" t="s">
        <v>1389</v>
      </c>
      <c r="BZ8" s="1281">
        <v>64237512</v>
      </c>
      <c r="CA8" s="1068" t="s">
        <v>270</v>
      </c>
    </row>
    <row customHeight="1" ht="11.25">
      <c r="A9" s="1074" t="s">
        <v>1390</v>
      </c>
      <c r="B9" s="1075">
        <v>2007</v>
      </c>
      <c r="E9" s="1076" t="s">
        <v>1391</v>
      </c>
      <c r="F9" s="1093"/>
      <c r="G9" s="1067" t="s">
        <v>1392</v>
      </c>
      <c r="H9" s="1067" t="s">
        <v>1393</v>
      </c>
      <c r="I9" s="1076" t="s">
        <v>114</v>
      </c>
      <c r="O9" s="1076" t="s">
        <v>1394</v>
      </c>
      <c r="V9" s="370" t="s">
        <v>114</v>
      </c>
      <c r="W9" s="1084"/>
      <c r="X9" s="1075" t="s">
        <v>198</v>
      </c>
      <c r="Y9" s="1075" t="s">
        <v>1231</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180</v>
      </c>
      <c r="BS9" s="1429"/>
      <c r="BT9" s="1281">
        <v>64236875</v>
      </c>
      <c r="BU9" s="1068" t="s">
        <v>250</v>
      </c>
      <c r="BV9" s="1070"/>
      <c r="BW9" s="1690"/>
      <c r="BX9" s="1690"/>
    </row>
    <row customHeight="1" ht="11.25">
      <c r="A10" s="1074" t="s">
        <v>1404</v>
      </c>
      <c r="B10" s="1075">
        <v>2008</v>
      </c>
      <c r="E10" s="1076" t="s">
        <v>1405</v>
      </c>
      <c r="F10" s="1093"/>
      <c r="G10" s="1076" t="s">
        <v>1406</v>
      </c>
      <c r="H10" s="1076" t="s">
        <v>1407</v>
      </c>
      <c r="I10" s="1076" t="s">
        <v>150</v>
      </c>
      <c r="J10" s="1067" t="s">
        <v>1408</v>
      </c>
      <c r="K10" s="1067" t="s">
        <v>1409</v>
      </c>
      <c r="O10" s="1076" t="s">
        <v>1410</v>
      </c>
      <c r="V10" s="371" t="s">
        <v>150</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186</v>
      </c>
      <c r="BS10" s="1429"/>
      <c r="BT10" s="1281">
        <v>64236876</v>
      </c>
      <c r="BU10" s="1068" t="s">
        <v>230</v>
      </c>
      <c r="BV10" s="1070"/>
      <c r="BW10" s="1690"/>
      <c r="BX10" s="1690"/>
    </row>
    <row customHeight="1" ht="11.25">
      <c r="A11" s="1074" t="s">
        <v>1420</v>
      </c>
      <c r="B11" s="1075">
        <v>2009</v>
      </c>
      <c r="E11" s="1076" t="s">
        <v>1421</v>
      </c>
      <c r="F11" s="1093"/>
      <c r="G11" s="1076" t="s">
        <v>1422</v>
      </c>
      <c r="H11" s="1076" t="s">
        <v>1423</v>
      </c>
      <c r="I11" s="1076" t="s">
        <v>151</v>
      </c>
      <c r="J11" s="1077" t="s">
        <v>1424</v>
      </c>
      <c r="K11" s="1099" t="s">
        <v>1425</v>
      </c>
      <c r="O11" s="1077" t="s">
        <v>1426</v>
      </c>
      <c r="V11" s="370" t="s">
        <v>151</v>
      </c>
      <c r="W11" s="275"/>
      <c r="X11" s="1084" t="s">
        <v>1396</v>
      </c>
      <c r="Y11" s="1075" t="s">
        <v>1427</v>
      </c>
      <c r="Z11" s="1091"/>
      <c r="AP11" s="1087" t="s">
        <v>198</v>
      </c>
      <c r="AQ11" s="1089" t="s">
        <v>198</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192</v>
      </c>
      <c r="BS11" s="1429"/>
      <c r="BW11" s="1690"/>
      <c r="BX11" s="1690"/>
    </row>
    <row customHeight="1" ht="11.25">
      <c r="A12" s="1074" t="s">
        <v>1434</v>
      </c>
      <c r="B12" s="1075">
        <v>2010</v>
      </c>
      <c r="E12" s="1076" t="s">
        <v>1435</v>
      </c>
      <c r="F12" s="1093"/>
      <c r="G12" s="1076" t="s">
        <v>1423</v>
      </c>
      <c r="I12" s="1076" t="s">
        <v>152</v>
      </c>
      <c r="J12" s="1077" t="s">
        <v>1436</v>
      </c>
      <c r="K12" s="1099" t="s">
        <v>1437</v>
      </c>
      <c r="O12" s="1077" t="s">
        <v>452</v>
      </c>
      <c r="V12" s="370" t="s">
        <v>152</v>
      </c>
      <c r="W12" s="1089"/>
      <c r="X12" s="1084" t="s">
        <v>1438</v>
      </c>
      <c r="Y12" s="1075" t="s">
        <v>1231</v>
      </c>
      <c r="AP12" s="1087"/>
      <c r="AW12" s="1120" t="s">
        <v>151</v>
      </c>
      <c r="AX12" s="1120" t="s">
        <v>151</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153</v>
      </c>
      <c r="K13" s="1099" t="s">
        <v>1395</v>
      </c>
      <c r="V13" s="370" t="s">
        <v>153</v>
      </c>
      <c r="W13" s="1089"/>
      <c r="X13" s="1089"/>
      <c r="Y13" s="1089"/>
      <c r="AW13" s="1120" t="s">
        <v>152</v>
      </c>
      <c r="AX13" s="1120" t="s">
        <v>152</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154</v>
      </c>
      <c r="J14" s="1067" t="s">
        <v>1453</v>
      </c>
      <c r="N14" s="1067" t="s">
        <v>1454</v>
      </c>
      <c r="V14" s="1083">
        <v>13</v>
      </c>
      <c r="W14" s="1084"/>
      <c r="X14" s="1084" t="s">
        <v>1262</v>
      </c>
      <c r="Y14" s="1075" t="s">
        <v>1231</v>
      </c>
      <c r="AW14" s="1120" t="s">
        <v>153</v>
      </c>
      <c r="AX14" s="1120" t="s">
        <v>153</v>
      </c>
      <c r="AZ14" s="1067" t="s">
        <v>1455</v>
      </c>
      <c r="BB14" s="1120" t="s">
        <v>1456</v>
      </c>
      <c r="BC14" s="1120" t="s">
        <v>1448</v>
      </c>
      <c r="BE14" s="1120">
        <v>2012</v>
      </c>
      <c r="BH14" s="1068" t="s">
        <v>1371</v>
      </c>
      <c r="BJ14" s="1217" t="s">
        <v>1457</v>
      </c>
      <c r="BL14" s="1217" t="s">
        <v>1457</v>
      </c>
      <c r="BN14" s="1068" t="s">
        <v>1458</v>
      </c>
      <c r="BQ14" s="1281">
        <v>4213782</v>
      </c>
      <c r="BR14" s="1068" t="s">
        <v>198</v>
      </c>
      <c r="BS14" s="1429"/>
      <c r="BT14" s="1070"/>
      <c r="BU14" s="1070"/>
      <c r="BV14" s="1070"/>
      <c r="BW14" s="1694"/>
      <c r="BX14" s="1690"/>
    </row>
    <row customHeight="1" ht="19.5">
      <c r="A15" s="1074" t="s">
        <v>1459</v>
      </c>
      <c r="B15" s="1075">
        <v>2013</v>
      </c>
      <c r="E15" s="1698" t="s">
        <v>1460</v>
      </c>
      <c r="G15" s="1067" t="s">
        <v>1461</v>
      </c>
      <c r="H15" s="1067" t="s">
        <v>1462</v>
      </c>
      <c r="I15" s="1078" t="s">
        <v>155</v>
      </c>
      <c r="J15" s="1089" t="s">
        <v>588</v>
      </c>
      <c r="N15" s="1158" t="s">
        <v>1463</v>
      </c>
      <c r="X15" s="1087"/>
      <c r="AW15" s="1120" t="s">
        <v>154</v>
      </c>
      <c r="AX15" s="1120" t="s">
        <v>154</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561</v>
      </c>
      <c r="N16" s="1158" t="s">
        <v>1472</v>
      </c>
      <c r="AW16" s="1120" t="s">
        <v>155</v>
      </c>
      <c r="AX16" s="1120" t="s">
        <v>155</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1331</v>
      </c>
      <c r="BE18" s="1120">
        <v>2016</v>
      </c>
      <c r="BH18" s="1068" t="s">
        <v>1433</v>
      </c>
      <c r="BJ18" s="1217" t="s">
        <v>1492</v>
      </c>
      <c r="BL18" s="1217" t="s">
        <v>1492</v>
      </c>
      <c r="BN18" s="1068" t="s">
        <v>1493</v>
      </c>
      <c r="BQ18" s="1432" t="s">
        <v>1303</v>
      </c>
      <c r="BR18" s="1159" t="s">
        <v>1304</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168</v>
      </c>
      <c r="I19" s="1076" t="s">
        <v>1503</v>
      </c>
      <c r="N19" s="1158" t="s">
        <v>1504</v>
      </c>
      <c r="X19" s="1087"/>
      <c r="AW19" s="1120" t="s">
        <v>1489</v>
      </c>
      <c r="AX19" s="1120" t="s">
        <v>1489</v>
      </c>
      <c r="AZ19" s="1067" t="s">
        <v>1505</v>
      </c>
      <c r="BB19" s="1120" t="s">
        <v>1506</v>
      </c>
      <c r="BC19" s="1120" t="s">
        <v>1331</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1262</v>
      </c>
      <c r="I20" s="1076" t="s">
        <v>1515</v>
      </c>
      <c r="N20" s="1158" t="s">
        <v>1516</v>
      </c>
      <c r="AW20" s="1120" t="s">
        <v>1503</v>
      </c>
      <c r="AX20" s="1120" t="s">
        <v>1503</v>
      </c>
      <c r="AZ20" s="1120" t="s">
        <v>1517</v>
      </c>
      <c r="BB20" s="1120" t="s">
        <v>1518</v>
      </c>
      <c r="BC20" s="1120" t="s">
        <v>1448</v>
      </c>
      <c r="BE20" s="1120">
        <v>2018</v>
      </c>
      <c r="BH20" s="1068" t="s">
        <v>1444</v>
      </c>
      <c r="BJ20" s="1068" t="s">
        <v>1371</v>
      </c>
      <c r="BL20" s="1068" t="s">
        <v>1371</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1331</v>
      </c>
      <c r="BE21" s="1120">
        <v>2019</v>
      </c>
      <c r="BH21" s="1068" t="s">
        <v>1451</v>
      </c>
      <c r="BJ21" s="1068" t="s">
        <v>1387</v>
      </c>
      <c r="BL21" s="1068" t="s">
        <v>1387</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1331</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299</v>
      </c>
    </row>
    <row customHeight="1" ht="21">
      <c r="A23" s="1074" t="s">
        <v>1539</v>
      </c>
      <c r="B23" s="1075">
        <v>2021</v>
      </c>
      <c r="AW23" s="1120" t="s">
        <v>1540</v>
      </c>
      <c r="AX23" s="1120" t="s">
        <v>1540</v>
      </c>
      <c r="AZ23" s="1120" t="s">
        <v>1541</v>
      </c>
      <c r="BB23" s="1120" t="s">
        <v>1542</v>
      </c>
      <c r="BC23" s="1120" t="s">
        <v>1241</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431</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01.01.2024</v>
      </c>
      <c r="F29" s="1105" t="str">
        <f>IF(TEMPLATE_GROUP="","",INDEX(EndDateList,MATCH(TEMPLATE_GROUP,CodeTemplateList,0),1))</f>
        <v>31.12.2028</v>
      </c>
      <c r="H29" s="1106" t="s">
        <v>1578</v>
      </c>
      <c r="AX29" s="1120" t="s">
        <v>1579</v>
      </c>
      <c r="AZ29" s="1120" t="s">
        <v>1226</v>
      </c>
      <c r="BB29" s="1120" t="s">
        <v>1426</v>
      </c>
      <c r="BC29" s="1091"/>
      <c r="BE29" s="1120">
        <v>2027</v>
      </c>
      <c r="BJ29" s="1068" t="s">
        <v>1466</v>
      </c>
      <c r="BL29" s="1068" t="s">
        <v>1466</v>
      </c>
    </row>
    <row customHeight="1" ht="11.25">
      <c r="A30" s="1074" t="s">
        <v>1580</v>
      </c>
      <c r="D30" s="1107"/>
      <c r="E30" s="1108"/>
      <c r="F30" s="1108"/>
      <c r="AX30" s="1120" t="s">
        <v>1581</v>
      </c>
      <c r="AZ30" s="1120" t="s">
        <v>1251</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01.01.2024</v>
      </c>
      <c r="F32" s="1105" t="str">
        <f>IF(TEMPLATE_GROUP="","",INDEX(EndDateList,MATCH(TEMPLATE_GROUP,CodeTemplateList,0),1))</f>
        <v>31.12.2028</v>
      </c>
      <c r="H32" s="1110" t="s">
        <v>1589</v>
      </c>
      <c r="O32" s="1074" t="s">
        <v>453</v>
      </c>
      <c r="AX32" s="1120" t="s">
        <v>1590</v>
      </c>
      <c r="AZ32" s="1120" t="s">
        <v>1319</v>
      </c>
      <c r="BE32" s="1120">
        <v>2030</v>
      </c>
      <c r="BJ32" s="1068" t="s">
        <v>1475</v>
      </c>
      <c r="BL32" s="1068" t="s">
        <v>1475</v>
      </c>
    </row>
    <row customHeight="1" ht="11.25">
      <c r="A33" s="1074" t="s">
        <v>1591</v>
      </c>
      <c r="O33" s="1074" t="s">
        <v>1249</v>
      </c>
      <c r="AX33" s="1120" t="s">
        <v>1592</v>
      </c>
      <c r="AZ33" s="1120" t="s">
        <v>452</v>
      </c>
      <c r="BE33" s="1120">
        <v>2031</v>
      </c>
      <c r="BJ33" s="1068" t="s">
        <v>1482</v>
      </c>
      <c r="BL33" s="1068" t="s">
        <v>1482</v>
      </c>
    </row>
    <row customHeight="1" ht="11.25">
      <c r="A34" s="1074" t="s">
        <v>1593</v>
      </c>
      <c r="O34" s="1074" t="s">
        <v>1284</v>
      </c>
      <c r="AX34" s="1120" t="s">
        <v>1594</v>
      </c>
      <c r="BE34" s="1120">
        <v>2032</v>
      </c>
      <c r="BJ34" s="1068" t="s">
        <v>1493</v>
      </c>
      <c r="BL34" s="1068" t="s">
        <v>1493</v>
      </c>
    </row>
    <row customHeight="1" ht="11.25">
      <c r="A35" s="1074" t="s">
        <v>1595</v>
      </c>
      <c r="O35" s="1074" t="s">
        <v>1317</v>
      </c>
      <c r="AX35" s="1120" t="s">
        <v>1596</v>
      </c>
      <c r="AZ35" s="1067" t="s">
        <v>1597</v>
      </c>
      <c r="BE35" s="1120">
        <v>2033</v>
      </c>
      <c r="BL35" s="1068" t="s">
        <v>1598</v>
      </c>
    </row>
    <row customHeight="1" ht="11.25">
      <c r="A36" s="1870" t="s">
        <v>1599</v>
      </c>
      <c r="D36" s="1111" t="s">
        <v>1600</v>
      </c>
      <c r="E36" s="1112" t="s">
        <v>812</v>
      </c>
      <c r="F36" s="1113" t="str">
        <f>INDEX(E37:E41,MATCH(TEMPLATE_SPHERE,F37:F41,0))</f>
        <v>теплоснабжения</v>
      </c>
      <c r="G36" s="1113" t="str">
        <f>INDEX(G37:G41,MATCH(TEMPLATE_SPHERE,F37:F41,0))</f>
        <v>теплоснабжение</v>
      </c>
      <c r="O36" s="1074" t="s">
        <v>1342</v>
      </c>
      <c r="AX36" s="1120" t="s">
        <v>1601</v>
      </c>
      <c r="AZ36" s="1120" t="s">
        <v>452</v>
      </c>
      <c r="BE36" s="1120">
        <v>2034</v>
      </c>
      <c r="BL36" s="1068" t="s">
        <v>1602</v>
      </c>
    </row>
    <row customHeight="1" ht="11.25">
      <c r="A37" s="1074" t="s">
        <v>1603</v>
      </c>
      <c r="E37" s="407" t="s">
        <v>1604</v>
      </c>
      <c r="F37" s="1114" t="s">
        <v>812</v>
      </c>
      <c r="G37" s="407" t="s">
        <v>1605</v>
      </c>
      <c r="O37" s="1074" t="s">
        <v>1361</v>
      </c>
      <c r="AX37" s="1120" t="s">
        <v>1606</v>
      </c>
      <c r="AZ37" s="1120" t="s">
        <v>1250</v>
      </c>
      <c r="BE37" s="1120">
        <v>2035</v>
      </c>
    </row>
    <row customHeight="1" ht="11.25">
      <c r="A38" s="1074" t="s">
        <v>1607</v>
      </c>
      <c r="E38" s="407" t="s">
        <v>1608</v>
      </c>
      <c r="F38" s="1115" t="s">
        <v>858</v>
      </c>
      <c r="G38" s="407" t="s">
        <v>1609</v>
      </c>
      <c r="O38" s="1074" t="s">
        <v>1378</v>
      </c>
      <c r="AX38" s="1120" t="s">
        <v>1610</v>
      </c>
      <c r="AZ38" s="1120" t="s">
        <v>1285</v>
      </c>
      <c r="BE38" s="1120">
        <v>2036</v>
      </c>
      <c r="BH38" s="1067" t="s">
        <v>1611</v>
      </c>
      <c r="BJ38" s="1067" t="s">
        <v>1612</v>
      </c>
      <c r="BL38" s="1067" t="s">
        <v>1613</v>
      </c>
      <c r="BN38" s="1067" t="s">
        <v>1614</v>
      </c>
    </row>
    <row customHeight="1" ht="11.25">
      <c r="A39" s="1074" t="s">
        <v>1615</v>
      </c>
      <c r="E39" s="407" t="s">
        <v>1616</v>
      </c>
      <c r="F39" s="1115" t="s">
        <v>911</v>
      </c>
      <c r="G39" s="407" t="s">
        <v>1617</v>
      </c>
      <c r="O39" s="1074" t="s">
        <v>1394</v>
      </c>
      <c r="AX39" s="1120" t="s">
        <v>1618</v>
      </c>
      <c r="AZ39" s="1120" t="s">
        <v>1318</v>
      </c>
      <c r="BE39" s="1120">
        <v>2037</v>
      </c>
      <c r="BH39" s="1068" t="s">
        <v>1619</v>
      </c>
      <c r="BJ39" s="1217" t="s">
        <v>1619</v>
      </c>
      <c r="BL39" s="1217" t="s">
        <v>1619</v>
      </c>
      <c r="BN39" s="1068" t="s">
        <v>1620</v>
      </c>
    </row>
    <row customHeight="1" ht="11.25">
      <c r="A40" s="1074" t="s">
        <v>1621</v>
      </c>
      <c r="E40" s="407" t="s">
        <v>1622</v>
      </c>
      <c r="F40" s="1115" t="s">
        <v>898</v>
      </c>
      <c r="G40" s="407" t="s">
        <v>1623</v>
      </c>
      <c r="O40" s="1074" t="s">
        <v>1410</v>
      </c>
      <c r="AX40" s="1120" t="s">
        <v>1624</v>
      </c>
      <c r="BE40" s="1120">
        <v>2038</v>
      </c>
      <c r="BH40" s="1068" t="s">
        <v>1625</v>
      </c>
      <c r="BJ40" s="1217" t="s">
        <v>1031</v>
      </c>
      <c r="BL40" s="1217" t="s">
        <v>1031</v>
      </c>
      <c r="BN40" s="1068" t="s">
        <v>1065</v>
      </c>
    </row>
    <row customHeight="1" ht="11.25">
      <c r="A41" s="1074" t="s">
        <v>1626</v>
      </c>
      <c r="E41" s="407" t="s">
        <v>1627</v>
      </c>
      <c r="F41" s="1115" t="s">
        <v>1628</v>
      </c>
      <c r="G41" s="407" t="s">
        <v>1627</v>
      </c>
      <c r="O41" s="1074" t="s">
        <v>1426</v>
      </c>
      <c r="AX41" s="1120" t="s">
        <v>1629</v>
      </c>
      <c r="AZ41" s="1067" t="s">
        <v>1630</v>
      </c>
      <c r="BE41" s="1120">
        <v>2039</v>
      </c>
      <c r="BH41" s="1068" t="s">
        <v>1631</v>
      </c>
      <c r="BJ41" s="1217" t="s">
        <v>1027</v>
      </c>
      <c r="BL41" s="1217" t="s">
        <v>1027</v>
      </c>
      <c r="BN41" s="1068" t="s">
        <v>1052</v>
      </c>
    </row>
    <row customHeight="1" ht="11.25">
      <c r="A42" s="1074" t="s">
        <v>1632</v>
      </c>
      <c r="AX42" s="1120" t="s">
        <v>1633</v>
      </c>
      <c r="AZ42" s="1120" t="s">
        <v>453</v>
      </c>
      <c r="BE42" s="1120">
        <v>2040</v>
      </c>
      <c r="BH42" s="1068" t="s">
        <v>1049</v>
      </c>
      <c r="BJ42" s="1217" t="s">
        <v>1029</v>
      </c>
      <c r="BL42" s="1217" t="s">
        <v>1029</v>
      </c>
      <c r="BN42" s="1068" t="s">
        <v>1634</v>
      </c>
    </row>
    <row customHeight="1" ht="11.25">
      <c r="A43" s="1074" t="s">
        <v>1635</v>
      </c>
      <c r="AX43" s="1120" t="s">
        <v>1636</v>
      </c>
      <c r="AZ43" s="1120" t="s">
        <v>1249</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1284</v>
      </c>
      <c r="BE44" s="1120">
        <v>2042</v>
      </c>
      <c r="BH44" s="1068" t="s">
        <v>1644</v>
      </c>
      <c r="BJ44" s="1217" t="s">
        <v>1049</v>
      </c>
      <c r="BL44" s="1217" t="s">
        <v>1049</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1317</v>
      </c>
      <c r="BE45" s="1120">
        <v>2043</v>
      </c>
      <c r="BH45" s="1068" t="s">
        <v>1653</v>
      </c>
      <c r="BJ45" s="1217" t="s">
        <v>1043</v>
      </c>
      <c r="BL45" s="1217" t="s">
        <v>1043</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1657</v>
      </c>
      <c r="AZ46" s="1120" t="s">
        <v>1342</v>
      </c>
      <c r="BE46" s="1120">
        <v>2044</v>
      </c>
      <c r="BH46" s="1068" t="s">
        <v>1052</v>
      </c>
      <c r="BJ46" s="1217" t="s">
        <v>1033</v>
      </c>
      <c r="BL46" s="1217" t="s">
        <v>1033</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1361</v>
      </c>
      <c r="BE47" s="1120">
        <v>2045</v>
      </c>
      <c r="BH47" s="1068" t="s">
        <v>1634</v>
      </c>
      <c r="BJ47" s="1217" t="s">
        <v>1035</v>
      </c>
      <c r="BL47" s="1217" t="s">
        <v>1035</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1378</v>
      </c>
      <c r="BE48" s="1120">
        <v>2046</v>
      </c>
      <c r="BH48" s="1068" t="s">
        <v>1638</v>
      </c>
      <c r="BJ48" s="1217" t="s">
        <v>1037</v>
      </c>
      <c r="BL48" s="1217" t="s">
        <v>1037</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1394</v>
      </c>
      <c r="BE49" s="1120">
        <v>2047</v>
      </c>
      <c r="BH49" s="1068" t="s">
        <v>1053</v>
      </c>
      <c r="BJ49" s="1217" t="s">
        <v>1039</v>
      </c>
      <c r="BL49" s="1217" t="s">
        <v>1039</v>
      </c>
    </row>
    <row customHeight="1" ht="11.25">
      <c r="A50" s="1074" t="s">
        <v>1673</v>
      </c>
      <c r="E50" s="407" t="s">
        <v>1674</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1410</v>
      </c>
      <c r="BE50" s="1120">
        <v>2048</v>
      </c>
      <c r="BH50" s="1068" t="s">
        <v>1645</v>
      </c>
      <c r="BJ50" s="1217" t="s">
        <v>1041</v>
      </c>
      <c r="BL50" s="1217" t="s">
        <v>1041</v>
      </c>
    </row>
    <row customHeight="1" ht="11.25">
      <c r="A51" s="1074" t="s">
        <v>1676</v>
      </c>
      <c r="E51" s="407" t="s">
        <v>1677</v>
      </c>
      <c r="F51" s="1115" t="s">
        <v>1648</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1426</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452</v>
      </c>
      <c r="BE52" s="1120">
        <v>2050</v>
      </c>
      <c r="BH52" s="1068" t="s">
        <v>1658</v>
      </c>
      <c r="BJ52" s="1217" t="s">
        <v>1052</v>
      </c>
      <c r="BL52" s="1217" t="s">
        <v>1052</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1227</v>
      </c>
      <c r="BE55" s="1120">
        <v>2053</v>
      </c>
      <c r="BH55" s="1070" t="s">
        <v>28</v>
      </c>
      <c r="BJ55" s="1217" t="s">
        <v>1053</v>
      </c>
      <c r="BL55" s="1217" t="s">
        <v>1053</v>
      </c>
    </row>
    <row customHeight="1" ht="11.25">
      <c r="A56" s="1074" t="s">
        <v>1693</v>
      </c>
      <c r="D56" s="1118" t="s">
        <v>1694</v>
      </c>
      <c r="E56" s="1095" t="s">
        <v>113</v>
      </c>
      <c r="F56" s="1074" t="s">
        <v>1695</v>
      </c>
      <c r="AX56" s="1120" t="s">
        <v>1696</v>
      </c>
      <c r="AZ56" s="1120" t="s">
        <v>1252</v>
      </c>
      <c r="BE56" s="1120">
        <v>2054</v>
      </c>
      <c r="BH56" s="1070" t="s">
        <v>28</v>
      </c>
      <c r="BJ56" s="1217" t="s">
        <v>1645</v>
      </c>
      <c r="BL56" s="1217" t="s">
        <v>1645</v>
      </c>
    </row>
    <row customHeight="1" ht="11.25">
      <c r="A57" s="1074" t="s">
        <v>1697</v>
      </c>
      <c r="D57" s="1118" t="s">
        <v>1698</v>
      </c>
      <c r="E57" s="1095" t="s">
        <v>113</v>
      </c>
      <c r="F57" s="1074" t="s">
        <v>1695</v>
      </c>
      <c r="AX57" s="1120" t="s">
        <v>1699</v>
      </c>
      <c r="AZ57" s="1120" t="s">
        <v>1287</v>
      </c>
      <c r="BE57" s="1120">
        <v>2055</v>
      </c>
      <c r="BJ57" s="1217" t="s">
        <v>1654</v>
      </c>
      <c r="BL57" s="1217" t="s">
        <v>1654</v>
      </c>
    </row>
    <row customHeight="1" ht="11.25">
      <c r="A58" s="1074" t="s">
        <v>1700</v>
      </c>
      <c r="D58" s="1118" t="s">
        <v>1701</v>
      </c>
      <c r="E58" s="1095" t="s">
        <v>113</v>
      </c>
      <c r="F58" s="1074" t="s">
        <v>1695</v>
      </c>
      <c r="AX58" s="1120" t="s">
        <v>1702</v>
      </c>
      <c r="BE58" s="1120">
        <v>2056</v>
      </c>
      <c r="BJ58" s="1217" t="s">
        <v>1658</v>
      </c>
      <c r="BL58" s="1217" t="s">
        <v>1658</v>
      </c>
    </row>
    <row customHeight="1" ht="11.25">
      <c r="A59" s="1074" t="s">
        <v>16</v>
      </c>
      <c r="D59" s="1118" t="s">
        <v>133</v>
      </c>
      <c r="E59" s="1095" t="s">
        <v>1590</v>
      </c>
      <c r="F59" s="1074" t="s">
        <v>1703</v>
      </c>
      <c r="AX59" s="1120" t="s">
        <v>1704</v>
      </c>
      <c r="AZ59" s="1067" t="s">
        <v>1705</v>
      </c>
      <c r="BE59" s="1120">
        <v>2057</v>
      </c>
      <c r="BJ59" s="1217" t="s">
        <v>1662</v>
      </c>
      <c r="BL59" s="1217" t="s">
        <v>1662</v>
      </c>
    </row>
    <row customHeight="1" ht="11.25">
      <c r="A60" s="1074" t="s">
        <v>1706</v>
      </c>
      <c r="D60" s="1118" t="s">
        <v>1707</v>
      </c>
      <c r="E60" s="1095" t="s">
        <v>1590</v>
      </c>
      <c r="F60" s="1074" t="s">
        <v>1703</v>
      </c>
      <c r="AX60" s="1120" t="s">
        <v>1708</v>
      </c>
      <c r="AZ60" s="1120" t="s">
        <v>1228</v>
      </c>
      <c r="BE60" s="1120">
        <v>2058</v>
      </c>
      <c r="BJ60" s="1217" t="s">
        <v>1668</v>
      </c>
      <c r="BL60" s="1217" t="s">
        <v>1668</v>
      </c>
    </row>
    <row customHeight="1" ht="11.25">
      <c r="A61" s="1074" t="s">
        <v>1709</v>
      </c>
      <c r="D61" s="1118" t="s">
        <v>1710</v>
      </c>
      <c r="E61" s="1095" t="s">
        <v>1590</v>
      </c>
      <c r="F61" s="1074" t="s">
        <v>1703</v>
      </c>
      <c r="AX61" s="1120" t="s">
        <v>1711</v>
      </c>
      <c r="AZ61" s="1120" t="s">
        <v>1253</v>
      </c>
      <c r="BE61" s="1120">
        <v>2059</v>
      </c>
      <c r="BL61" s="1217" t="s">
        <v>1045</v>
      </c>
    </row>
    <row customHeight="1" ht="11.25">
      <c r="A62" s="1074" t="s">
        <v>1712</v>
      </c>
      <c r="D62" s="1118" t="s">
        <v>132</v>
      </c>
      <c r="E62" s="1095">
        <v>30</v>
      </c>
      <c r="F62" s="1074" t="s">
        <v>1703</v>
      </c>
      <c r="AZ62" s="1120" t="s">
        <v>1288</v>
      </c>
      <c r="BE62" s="1120">
        <v>2060</v>
      </c>
      <c r="BL62" s="1217" t="s">
        <v>1047</v>
      </c>
    </row>
    <row customHeight="1" ht="11.25">
      <c r="A63" s="1074" t="s">
        <v>1713</v>
      </c>
      <c r="D63" s="1118" t="s">
        <v>1714</v>
      </c>
      <c r="E63" s="1095">
        <v>30</v>
      </c>
      <c r="F63" s="1074" t="s">
        <v>1703</v>
      </c>
      <c r="AZ63" s="1120" t="s">
        <v>1320</v>
      </c>
      <c r="BE63" s="1120">
        <v>2061</v>
      </c>
    </row>
    <row customHeight="1" ht="11.25">
      <c r="A64" s="1074" t="s">
        <v>1715</v>
      </c>
      <c r="D64" s="1118" t="s">
        <v>1716</v>
      </c>
      <c r="E64" s="1095">
        <v>30</v>
      </c>
      <c r="F64" s="1074" t="s">
        <v>1703</v>
      </c>
      <c r="AZ64" s="1120" t="s">
        <v>1343</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1229</v>
      </c>
      <c r="BE67" s="1120">
        <v>2065</v>
      </c>
    </row>
    <row customHeight="1" ht="11.25">
      <c r="A68" s="1074" t="s">
        <v>1721</v>
      </c>
      <c r="AZ68" s="1120" t="s">
        <v>1254</v>
      </c>
      <c r="BE68" s="1120">
        <v>2066</v>
      </c>
      <c r="BH68" s="1067" t="s">
        <v>1722</v>
      </c>
      <c r="BJ68" s="1067" t="s">
        <v>1723</v>
      </c>
      <c r="BL68" s="1067" t="s">
        <v>1724</v>
      </c>
      <c r="BN68" s="1067" t="s">
        <v>1725</v>
      </c>
    </row>
    <row customHeight="1" ht="11.25">
      <c r="A69" s="1074" t="s">
        <v>1726</v>
      </c>
      <c r="AZ69" s="1120" t="s">
        <v>1289</v>
      </c>
      <c r="BE69" s="1120">
        <v>2067</v>
      </c>
      <c r="BH69" s="1068" t="s">
        <v>1727</v>
      </c>
      <c r="BI69" s="1117" t="s">
        <v>111</v>
      </c>
      <c r="BJ69" s="1068" t="s">
        <v>1728</v>
      </c>
      <c r="BK69" s="1117" t="s">
        <v>111</v>
      </c>
      <c r="BL69" s="1068" t="s">
        <v>1729</v>
      </c>
      <c r="BM69" s="1070" t="s">
        <v>111</v>
      </c>
      <c r="BN69" s="1068" t="s">
        <v>1730</v>
      </c>
    </row>
    <row customHeight="1" ht="11.25">
      <c r="A70" s="1074" t="s">
        <v>1731</v>
      </c>
      <c r="AZ70" s="1120" t="s">
        <v>1321</v>
      </c>
      <c r="BE70" s="1120">
        <v>2068</v>
      </c>
      <c r="BH70" s="1068" t="s">
        <v>1732</v>
      </c>
      <c r="BJ70" s="1068" t="s">
        <v>1733</v>
      </c>
      <c r="BL70" s="1068" t="s">
        <v>1734</v>
      </c>
      <c r="BN70" s="1068" t="s">
        <v>1735</v>
      </c>
    </row>
    <row customHeight="1" ht="11.25">
      <c r="A71" s="1074" t="s">
        <v>1736</v>
      </c>
      <c r="AZ71" s="1120" t="s">
        <v>1323</v>
      </c>
      <c r="BE71" s="1120">
        <v>2069</v>
      </c>
      <c r="BH71" s="1068" t="s">
        <v>1737</v>
      </c>
      <c r="BI71" s="1117" t="s">
        <v>91</v>
      </c>
      <c r="BJ71" s="1068" t="s">
        <v>1738</v>
      </c>
      <c r="BK71" s="1117" t="s">
        <v>91</v>
      </c>
      <c r="BL71" s="1068" t="s">
        <v>1739</v>
      </c>
      <c r="BM71" s="1070" t="s">
        <v>91</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113</v>
      </c>
      <c r="BJ73" s="1068" t="s">
        <v>1746</v>
      </c>
      <c r="BK73" s="1117" t="s">
        <v>113</v>
      </c>
      <c r="BL73" s="1068" t="s">
        <v>1747</v>
      </c>
      <c r="BM73" s="1070" t="s">
        <v>113</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1238</v>
      </c>
      <c r="BH76" s="1068" t="s">
        <v>1758</v>
      </c>
      <c r="BJ76" s="1068" t="s">
        <v>1759</v>
      </c>
      <c r="BL76" s="1068" t="s">
        <v>1760</v>
      </c>
    </row>
    <row customHeight="1" ht="11.25">
      <c r="A77" s="1074" t="s">
        <v>1761</v>
      </c>
      <c r="AZ77" s="1120" t="s">
        <v>1264</v>
      </c>
    </row>
    <row customHeight="1" ht="11.25">
      <c r="A78" s="1074" t="s">
        <v>1762</v>
      </c>
      <c r="AZ78" s="1120" t="s">
        <v>1296</v>
      </c>
    </row>
    <row customHeight="1" ht="11.25">
      <c r="A79" s="1074" t="s">
        <v>1763</v>
      </c>
      <c r="AZ79" s="1120" t="s">
        <v>1327</v>
      </c>
      <c r="BH79" s="1067" t="s">
        <v>1764</v>
      </c>
      <c r="BJ79" s="1067" t="s">
        <v>1765</v>
      </c>
      <c r="BL79" s="1067" t="s">
        <v>1766</v>
      </c>
    </row>
    <row customHeight="1" ht="11.25">
      <c r="A80" s="1074" t="s">
        <v>1767</v>
      </c>
      <c r="AZ80" s="1120" t="s">
        <v>1348</v>
      </c>
      <c r="BH80" s="1068" t="s">
        <v>1768</v>
      </c>
      <c r="BJ80" s="1068" t="s">
        <v>1769</v>
      </c>
      <c r="BL80" s="1068" t="s">
        <v>1770</v>
      </c>
    </row>
    <row customHeight="1" ht="11.25">
      <c r="A81" s="1074" t="s">
        <v>1771</v>
      </c>
      <c r="AZ81" s="1120" t="s">
        <v>1365</v>
      </c>
      <c r="BH81" s="1068" t="s">
        <v>1772</v>
      </c>
      <c r="BJ81" s="1068" t="s">
        <v>1773</v>
      </c>
      <c r="BL81" s="1068" t="s">
        <v>1774</v>
      </c>
    </row>
    <row customHeight="1" ht="11.25">
      <c r="A82" s="1074" t="s">
        <v>1775</v>
      </c>
      <c r="AZ82" s="1120" t="s">
        <v>1380</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1023</v>
      </c>
    </row>
    <row customHeight="1" ht="11.25">
      <c r="A91" s="1074" t="s">
        <v>1804</v>
      </c>
      <c r="AZ91" s="1120" t="s">
        <v>1059</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576</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452</v>
      </c>
    </row>
    <row customHeight="1" ht="11.25">
      <c r="AZ116" s="1901" t="s">
        <v>1846</v>
      </c>
      <c r="BA116" s="1902" t="s">
        <v>1847</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E6F68-0018-0C22-5A9C-67C336C424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431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89</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1863</v>
      </c>
      <c r="F13" s="1521" t="s">
        <v>312</v>
      </c>
      <c r="G13" s="474"/>
      <c r="H13" s="1533"/>
      <c r="J13" s="455">
        <v>19</v>
      </c>
    </row>
    <row customHeight="1" ht="19.95">
      <c r="A14" s="502"/>
      <c r="B14" s="502"/>
      <c r="C14" s="457"/>
      <c r="D14" s="1523" t="s">
        <v>713</v>
      </c>
      <c r="E14" s="1524" t="s">
        <v>1864</v>
      </c>
      <c r="F14" s="1526"/>
      <c r="G14" s="1525" t="s">
        <v>1865</v>
      </c>
      <c r="H14" s="1533"/>
      <c r="J14" s="455">
        <v>19</v>
      </c>
    </row>
    <row customHeight="1" ht="19.95">
      <c r="A15" s="502"/>
      <c r="B15" s="502"/>
      <c r="C15" s="457"/>
      <c r="D15" s="1523" t="s">
        <v>313</v>
      </c>
      <c r="E15" s="1524" t="s">
        <v>1866</v>
      </c>
      <c r="F15" s="1526"/>
      <c r="G15" s="1525" t="s">
        <v>1867</v>
      </c>
      <c r="H15" s="1533"/>
      <c r="J15" s="455">
        <v>19</v>
      </c>
    </row>
    <row customHeight="1" ht="24">
      <c r="A16" s="502"/>
      <c r="B16" s="502"/>
      <c r="C16" s="457"/>
      <c r="D16" s="1523" t="s">
        <v>316</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92</v>
      </c>
      <c r="E18" s="1527" t="s">
        <v>1872</v>
      </c>
      <c r="F18" s="1526"/>
      <c r="G18" s="474" t="s">
        <v>1871</v>
      </c>
      <c r="H18" s="1533"/>
      <c r="I18" s="852"/>
      <c r="J18" s="455">
        <v>46</v>
      </c>
    </row>
    <row customHeight="1" ht="23.25">
      <c r="A19" s="502"/>
      <c r="B19" s="502"/>
      <c r="C19" s="457"/>
      <c r="D19" s="1520" t="s">
        <v>113</v>
      </c>
      <c r="E19" s="1527" t="s">
        <v>1873</v>
      </c>
      <c r="F19" s="1521" t="s">
        <v>312</v>
      </c>
      <c r="G19" s="2471" t="s">
        <v>1874</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93</v>
      </c>
      <c r="E22" s="474" t="s">
        <v>1875</v>
      </c>
      <c r="F22" s="1526"/>
      <c r="G22" s="474" t="s">
        <v>1876</v>
      </c>
      <c r="H22" s="1532"/>
      <c r="J22" s="501">
        <v>25</v>
      </c>
    </row>
    <row s="501" customFormat="1" customHeight="1" ht="19.95">
      <c r="A23" s="502"/>
      <c r="B23" s="502"/>
      <c r="C23" s="502"/>
      <c r="D23" s="1520" t="s">
        <v>94</v>
      </c>
      <c r="E23" s="1527" t="s">
        <v>1877</v>
      </c>
      <c r="F23" s="1531"/>
      <c r="G23" s="474" t="s">
        <v>1878</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85458-BA78-5165-EAC8-3006A56096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49</v>
      </c>
      <c r="H1" s="1631" t="s">
        <v>51</v>
      </c>
      <c r="IU1" s="1155" t="s">
        <v>14</v>
      </c>
    </row>
    <row s="1850" customFormat="1" customHeight="1" ht="22.5" hidden="1">
      <c r="A2" s="831"/>
      <c r="B2" s="1160">
        <v>1</v>
      </c>
      <c r="C2" s="1160"/>
      <c r="D2" s="1928" t="s">
        <v>431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89</v>
      </c>
      <c r="F8" s="1540" t="s">
        <v>1879</v>
      </c>
      <c r="G8" s="1540" t="s">
        <v>49</v>
      </c>
      <c r="H8" s="1540" t="s">
        <v>51</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7C178-A0F8-DF7B-EFDD-5C8D3B18D3B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431</v>
      </c>
      <c r="E2" s="1889"/>
      <c r="F2" s="1892" t="str">
        <f>IF(ROIV_INFO_NAME="","",ROIV_INFO_NAME)</f>
        <v>Филиал "Печорская ГРЭС" АО "Интер РАО-Электрогенерация"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F6894-89F8-A557-C498-653F840123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431</v>
      </c>
      <c r="E2" s="1904"/>
      <c r="F2" s="1906" t="str">
        <f>IF(ROIV_INFO_NAME="","",ROIV_INFO_NAME)</f>
        <v>Филиал "Печорская ГРЭС" АО "Интер РАО-Электрогенерация"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89</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AA018-3478-EF88-345F-CA6DA7B8F2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431</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431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89</v>
      </c>
      <c r="F11" s="2492" t="s">
        <v>310</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482E8-1618-1A72-43D8-19E90ACF485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89</v>
      </c>
      <c r="E9" s="2209" t="s">
        <v>1897</v>
      </c>
      <c r="F9" s="2209"/>
      <c r="G9" s="2209"/>
      <c r="H9" s="2209"/>
      <c r="I9" s="2209"/>
      <c r="M9" s="121">
        <v>28</v>
      </c>
    </row>
    <row customHeight="1" ht="24">
      <c r="D10" s="2209"/>
      <c r="E10" s="127" t="s">
        <v>1898</v>
      </c>
      <c r="F10" s="127" t="s">
        <v>1899</v>
      </c>
      <c r="G10" s="127" t="s">
        <v>1900</v>
      </c>
      <c r="H10" s="127" t="s">
        <v>396</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1901</v>
      </c>
      <c r="K12" s="272"/>
      <c r="L12" s="273"/>
      <c r="M12" s="117">
        <v>25</v>
      </c>
    </row>
    <row customHeight="1" ht="15.75">
      <c r="A13" s="121"/>
      <c r="B13" s="121"/>
      <c r="C13" s="121"/>
      <c r="D13" s="109"/>
      <c r="E13" s="130" t="s">
        <v>473</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01458-BC18-5A89-9ACB-A737D7EECB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89</v>
      </c>
      <c r="E9" s="260" t="s">
        <v>1904</v>
      </c>
      <c r="J9" s="69">
        <v>16</v>
      </c>
    </row>
    <row customHeight="1" ht="1.05">
      <c r="C10" s="92"/>
      <c r="D10" s="87"/>
      <c r="E10" s="87"/>
      <c r="J10" s="69">
        <v>1</v>
      </c>
    </row>
    <row customHeight="1" ht="11.25" hidden="1">
      <c r="C11" s="92"/>
      <c r="D11" s="150">
        <v>0</v>
      </c>
      <c r="E11" s="261"/>
      <c r="J11" s="69">
        <v>0</v>
      </c>
    </row>
    <row customHeight="1" ht="24">
      <c r="C12" s="136"/>
      <c r="D12" s="113">
        <v>1</v>
      </c>
      <c r="E12" s="377" t="s">
        <v>1905</v>
      </c>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AD018-1E88-E958-0EB9-A7C16FAA3481}" mc:Ignorable="x14ac xr xr2 xr3">
  <sheetPr>
    <tabColor rgb="FFCCCCFF"/>
    <pageSetUpPr fitToPage="1"/>
  </sheetPr>
  <dimension ref="A1:M14"/>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89</v>
      </c>
      <c r="E9" s="108" t="s">
        <v>293</v>
      </c>
      <c r="M9" s="69">
        <v>16</v>
      </c>
    </row>
    <row customHeight="1" ht="12.75">
      <c r="C10" s="92"/>
      <c r="D10" s="87" t="s">
        <v>111</v>
      </c>
      <c r="E10" s="87" t="s">
        <v>112</v>
      </c>
      <c r="M10" s="69">
        <v>12</v>
      </c>
    </row>
    <row customHeight="1" ht="15" hidden="1">
      <c r="C11" s="92"/>
      <c r="D11" s="113">
        <v>0</v>
      </c>
      <c r="E11" s="149"/>
      <c r="M11" s="69">
        <v>0</v>
      </c>
    </row>
    <row customHeight="1" ht="24">
      <c r="A12" s="264"/>
      <c r="B12" s="264"/>
      <c r="C12" s="1817" t="s">
        <v>431</v>
      </c>
      <c r="D12" s="113" t="s">
        <v>111</v>
      </c>
      <c r="E12" s="114" t="s">
        <v>1909</v>
      </c>
      <c r="F12" s="264"/>
      <c r="G12" s="264"/>
      <c r="H12" s="264"/>
      <c r="I12" s="264"/>
      <c r="J12" s="264"/>
      <c r="K12" s="264"/>
      <c r="L12" s="264"/>
      <c r="M12" s="264"/>
    </row>
    <row customHeight="1" ht="14.699999999999998">
      <c r="C13" s="92"/>
      <c r="D13" s="109"/>
      <c r="E13" s="107" t="s">
        <v>1906</v>
      </c>
      <c r="M13" s="69">
        <v>14</v>
      </c>
    </row>
    <row customHeight="1" ht="14.25" hidden="1">
      <c r="A14" s="69" t="s">
        <v>83</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6FB58-B37C-79B8-D378-08FE1D85A5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90</v>
      </c>
      <c r="G9" s="2175" t="s">
        <v>130</v>
      </c>
      <c r="H9" s="2194"/>
      <c r="I9" s="2195"/>
      <c r="J9" s="2101"/>
      <c r="K9" s="1559"/>
      <c r="L9" s="2127" t="s">
        <v>294</v>
      </c>
      <c r="M9" s="2101"/>
      <c r="N9" s="2192" t="s">
        <v>89</v>
      </c>
      <c r="O9" s="2193"/>
      <c r="P9" s="2127" t="s">
        <v>131</v>
      </c>
      <c r="Q9" s="1556"/>
      <c r="R9" s="2127" t="s">
        <v>294</v>
      </c>
      <c r="S9" s="2101"/>
      <c r="T9" s="2192" t="s">
        <v>89</v>
      </c>
      <c r="U9" s="2193"/>
      <c r="V9" s="2127" t="s">
        <v>131</v>
      </c>
      <c r="W9" s="1556"/>
      <c r="X9" s="2127" t="s">
        <v>294</v>
      </c>
      <c r="Y9" s="2101"/>
      <c r="Z9" s="2192" t="s">
        <v>89</v>
      </c>
      <c r="AA9" s="2193"/>
      <c r="AB9" s="2127" t="s">
        <v>295</v>
      </c>
      <c r="AC9" s="1556"/>
      <c r="AD9" s="2127" t="s">
        <v>294</v>
      </c>
      <c r="AE9" s="2101"/>
      <c r="AF9" s="2192" t="s">
        <v>89</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132</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09328-555C-13D2-C1C8-544EB4FF08B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85108-B2F8-F7C8-1D09-9C4FBF6971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431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431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431</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431</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431</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1926</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111</v>
      </c>
      <c r="G139" s="2575" t="s">
        <v>28</v>
      </c>
      <c r="H139" s="289"/>
      <c r="I139" s="637" t="s">
        <v>111</v>
      </c>
      <c r="J139" s="1807" t="s">
        <v>1945</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2A498-6DA8-53DA-1FAA-EDD8F788FD4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812</v>
      </c>
      <c r="E1" s="980" t="s">
        <v>858</v>
      </c>
      <c r="F1" s="980" t="s">
        <v>911</v>
      </c>
      <c r="G1" s="980" t="s">
        <v>898</v>
      </c>
      <c r="H1" s="980" t="s">
        <v>1628</v>
      </c>
    </row>
    <row customHeight="1" ht="9">
      <c r="A2" s="983" t="s">
        <v>1956</v>
      </c>
      <c r="B2" s="983"/>
      <c r="C2" s="984" t="str">
        <f>INDEX(TEMPLATE_NUMBER_FORM_LIST,MATCH(TEMPLATE_SPHERE,TEMPLATE_SPHERE_LIST,0))</f>
        <v>16</v>
      </c>
      <c r="D2" s="983" t="s">
        <v>1477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113</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1167</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1579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741C18-F198-B768-6E77-F18C51A370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812</v>
      </c>
      <c r="D2" s="841" t="s">
        <v>858</v>
      </c>
      <c r="E2" s="841" t="s">
        <v>911</v>
      </c>
      <c r="F2" s="841" t="s">
        <v>898</v>
      </c>
      <c r="G2" s="841" t="s">
        <v>1628</v>
      </c>
      <c r="H2" s="843"/>
      <c r="I2" s="843"/>
      <c r="J2" s="843"/>
      <c r="K2" s="843"/>
      <c r="L2" s="843"/>
      <c r="M2" s="843"/>
      <c r="N2" s="843"/>
      <c r="O2" s="841" t="s">
        <v>812</v>
      </c>
      <c r="P2" s="841" t="s">
        <v>858</v>
      </c>
      <c r="Q2" s="841" t="s">
        <v>898</v>
      </c>
      <c r="R2" s="841" t="s">
        <v>911</v>
      </c>
      <c r="S2" s="841" t="s">
        <v>1628</v>
      </c>
      <c r="T2" s="841" t="s">
        <v>812</v>
      </c>
      <c r="U2" s="841" t="s">
        <v>858</v>
      </c>
      <c r="V2" s="841" t="s">
        <v>898</v>
      </c>
      <c r="W2" s="841" t="s">
        <v>911</v>
      </c>
      <c r="X2" s="841" t="s">
        <v>1628</v>
      </c>
      <c r="Y2" s="841"/>
      <c r="Z2" s="841" t="s">
        <v>812</v>
      </c>
      <c r="AA2" s="850" t="s">
        <v>858</v>
      </c>
      <c r="AB2" s="841" t="s">
        <v>898</v>
      </c>
      <c r="AC2" s="841" t="s">
        <v>911</v>
      </c>
      <c r="AD2" s="841" t="s">
        <v>1628</v>
      </c>
    </row>
    <row customHeight="1" ht="162">
      <c r="A3" s="845" t="s">
        <v>26</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100</v>
      </c>
      <c r="G11" s="2599"/>
      <c r="H11" s="898" t="s">
        <v>2031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2068</v>
      </c>
      <c r="U25" s="846" t="s">
        <v>2068</v>
      </c>
      <c r="V25" s="846" t="s">
        <v>2068</v>
      </c>
      <c r="W25" s="846" t="s">
        <v>2068</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2069</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2070</v>
      </c>
      <c r="V26" s="964" t="s">
        <v>2070</v>
      </c>
      <c r="W26" s="964" t="s">
        <v>2070</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2071</v>
      </c>
      <c r="R27" s="957" t="s">
        <v>725</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2078</v>
      </c>
      <c r="P31" s="957" t="s">
        <v>736</v>
      </c>
      <c r="Q31" s="957" t="s">
        <v>2078</v>
      </c>
      <c r="R31" s="957" t="s">
        <v>736</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738</v>
      </c>
      <c r="Q32" s="957" t="s">
        <v>2081</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746</v>
      </c>
      <c r="Q40" s="957" t="s">
        <v>2104</v>
      </c>
      <c r="R40" s="957" t="s">
        <v>746</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2115</v>
      </c>
      <c r="P43" s="957" t="s">
        <v>750</v>
      </c>
      <c r="Q43" s="957" t="s">
        <v>2115</v>
      </c>
      <c r="R43" s="957" t="s">
        <v>750</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2147</v>
      </c>
      <c r="U52" s="843" t="s">
        <v>2148</v>
      </c>
      <c r="V52" s="843" t="s">
        <v>2149</v>
      </c>
      <c r="W52" s="843" t="s">
        <v>2150</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2154</v>
      </c>
      <c r="V56" s="843" t="s">
        <v>2154</v>
      </c>
      <c r="W56" s="843" t="s">
        <v>2154</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2156</v>
      </c>
      <c r="V57" s="843" t="s">
        <v>2156</v>
      </c>
      <c r="W57" s="843" t="s">
        <v>2156</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634</v>
      </c>
      <c r="U60" s="843" t="s">
        <v>634</v>
      </c>
      <c r="V60" s="843" t="s">
        <v>634</v>
      </c>
      <c r="W60" s="843" t="s">
        <v>634</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639</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671</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679</v>
      </c>
      <c r="U89" s="843" t="s">
        <v>679</v>
      </c>
      <c r="V89" s="843" t="s">
        <v>679</v>
      </c>
      <c r="W89" s="843" t="s">
        <v>679</v>
      </c>
      <c r="X89" s="843"/>
      <c r="Y89" s="1000"/>
      <c r="Z89" s="846"/>
      <c r="AA89" s="849"/>
      <c r="AB89" s="846"/>
      <c r="AC89" s="846"/>
      <c r="AD89" s="846"/>
    </row>
    <row customHeight="1" ht="27">
      <c r="A90" s="845"/>
      <c r="B90" s="899">
        <v>73</v>
      </c>
      <c r="C90" s="843" t="s">
        <v>2209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1471</v>
      </c>
      <c r="P95" s="957"/>
      <c r="Q95" s="957"/>
      <c r="R95" s="957"/>
      <c r="S95" s="957"/>
      <c r="T95" s="843" t="s">
        <v>2218</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1477</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1489</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1503</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1515</v>
      </c>
      <c r="P99" s="957"/>
      <c r="Q99" s="957"/>
      <c r="R99" s="957"/>
      <c r="S99" s="957"/>
      <c r="T99" s="843" t="s">
        <v>2227</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2228</v>
      </c>
      <c r="P100" s="957"/>
      <c r="Q100" s="957"/>
      <c r="R100" s="957"/>
      <c r="S100" s="957"/>
      <c r="T100" s="843" t="s">
        <v>2229</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2230</v>
      </c>
      <c r="P101" s="957"/>
      <c r="Q101" s="957"/>
      <c r="R101" s="957"/>
      <c r="S101" s="957"/>
      <c r="T101" s="843" t="s">
        <v>2231</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2232</v>
      </c>
      <c r="D148" s="843" t="s">
        <v>1571</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551D6-BC18-B858-D3DF-00BA8637AC3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46388.52462962963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ПГР/01/652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89</v>
      </c>
      <c r="M15" s="2209" t="s">
        <v>432</v>
      </c>
      <c r="N15" s="301"/>
      <c r="O15" s="2274" t="s">
        <v>2237</v>
      </c>
      <c r="P15" s="2275"/>
      <c r="Q15" s="2275"/>
      <c r="R15" s="2275"/>
      <c r="S15" s="2275"/>
      <c r="T15" s="2275"/>
      <c r="U15" s="2276"/>
      <c r="V15" s="2277" t="s">
        <v>434</v>
      </c>
      <c r="W15" s="2280" t="s">
        <v>1149</v>
      </c>
      <c r="X15" s="2127"/>
      <c r="AD15" s="1155">
        <v>14</v>
      </c>
    </row>
    <row customHeight="1" ht="35.699999999999996">
      <c r="J16" s="376"/>
      <c r="K16" s="376"/>
      <c r="L16" s="2273"/>
      <c r="M16" s="2209"/>
      <c r="N16" s="1031"/>
      <c r="O16" s="2260" t="s">
        <v>437</v>
      </c>
      <c r="P16" s="2260" t="s">
        <v>438</v>
      </c>
      <c r="Q16" s="2262" t="s">
        <v>439</v>
      </c>
      <c r="R16" s="2263"/>
      <c r="S16" s="2262" t="s">
        <v>454</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416</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AE97D-627E-0128-E278-E70B61E0B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299D8-F0C9-C1B8-D628-BE4185C56D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FD4C8-5738-C126-EE28-73867A665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4935B-2D28-75C8-2942-9DB9DBF42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A1352-1E11-F64E-980C-D394BD6DE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DF9B2-3026-4D48-6168-E0643C10E59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89</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Республика Коми</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7704784450</v>
      </c>
      <c r="G14" s="1012" t="s">
        <v>315</v>
      </c>
      <c r="H14" s="475"/>
      <c r="J14" s="455">
        <v>0</v>
      </c>
    </row>
    <row customHeight="1" ht="22.5" hidden="1">
      <c r="A15" s="457"/>
      <c r="B15" s="502"/>
      <c r="C15" s="457"/>
      <c r="D15" s="1009" t="s">
        <v>316</v>
      </c>
      <c r="E15" s="1010" t="s">
        <v>317</v>
      </c>
      <c r="F15" s="1011" t="str">
        <f>IF(kpp="","",kpp)</f>
        <v>110543001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91</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9DF18-0108-800B-C46F-188124866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6E87F-B3A8-8C48-F488-90319580B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E4098-C027-8CE4-61E8-BBD6F6E5F7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8BB98-3C4B-AA58-DEBA-1D375D666BA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2010</v>
      </c>
      <c r="D5" s="2625" t="s">
        <v>2246</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24C58-7848-5A48-FB5B-58B6A1C7F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9B1ED-DB7A-AD78-2CFA-021FACE918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53D4E-B2C8-12FA-C498-1080AD7B09C8}" mc:Ignorable="x14ac xr xr2 xr3">
  <sheetPr>
    <tabColor rgb="FFFFCC99"/>
  </sheetPr>
  <dimension ref="A1:I24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28</v>
      </c>
      <c r="H2" s="1850" t="s">
        <v>28</v>
      </c>
      <c r="I2" s="1850" t="s">
        <v>812</v>
      </c>
    </row>
    <row customHeight="1" ht="11.25">
      <c r="A3" s="1850" t="s">
        <v>2256</v>
      </c>
      <c r="B3" s="1850" t="s">
        <v>16</v>
      </c>
      <c r="C3" s="1850" t="s">
        <v>2261</v>
      </c>
      <c r="D3" s="1850" t="s">
        <v>2262</v>
      </c>
      <c r="E3" s="1850" t="s">
        <v>2263</v>
      </c>
      <c r="F3" s="1850" t="s">
        <v>2264</v>
      </c>
      <c r="G3" s="1850" t="s">
        <v>28</v>
      </c>
      <c r="H3" s="1850" t="s">
        <v>28</v>
      </c>
      <c r="I3" s="1850" t="s">
        <v>812</v>
      </c>
    </row>
    <row customHeight="1" ht="11.25">
      <c r="A4" s="1850" t="s">
        <v>2256</v>
      </c>
      <c r="B4" s="1850" t="s">
        <v>16</v>
      </c>
      <c r="C4" s="1850" t="s">
        <v>2265</v>
      </c>
      <c r="D4" s="1850" t="s">
        <v>2266</v>
      </c>
      <c r="E4" s="1850" t="s">
        <v>2267</v>
      </c>
      <c r="F4" s="1850" t="s">
        <v>2268</v>
      </c>
      <c r="G4" s="1850" t="s">
        <v>2269</v>
      </c>
      <c r="H4" s="1850" t="s">
        <v>28</v>
      </c>
      <c r="I4" s="1850" t="s">
        <v>812</v>
      </c>
    </row>
    <row customHeight="1" ht="11.25">
      <c r="A5" s="1850" t="s">
        <v>2256</v>
      </c>
      <c r="B5" s="1850" t="s">
        <v>16</v>
      </c>
      <c r="C5" s="1850" t="s">
        <v>2270</v>
      </c>
      <c r="D5" s="1850" t="s">
        <v>2271</v>
      </c>
      <c r="E5" s="1850" t="s">
        <v>2272</v>
      </c>
      <c r="F5" s="1850" t="s">
        <v>2273</v>
      </c>
      <c r="G5" s="1850" t="s">
        <v>2274</v>
      </c>
      <c r="H5" s="1850" t="s">
        <v>28</v>
      </c>
      <c r="I5" s="1850" t="s">
        <v>812</v>
      </c>
    </row>
    <row customHeight="1" ht="11.25">
      <c r="A6" s="1850" t="s">
        <v>2256</v>
      </c>
      <c r="B6" s="1850" t="s">
        <v>16</v>
      </c>
      <c r="C6" s="1850" t="s">
        <v>2275</v>
      </c>
      <c r="D6" s="1850" t="s">
        <v>2276</v>
      </c>
      <c r="E6" s="1850" t="s">
        <v>2277</v>
      </c>
      <c r="F6" s="1850" t="s">
        <v>2268</v>
      </c>
      <c r="G6" s="1850" t="s">
        <v>28</v>
      </c>
      <c r="H6" s="1850" t="s">
        <v>28</v>
      </c>
      <c r="I6" s="1850" t="s">
        <v>812</v>
      </c>
    </row>
    <row customHeight="1" ht="11.25">
      <c r="A7" s="1850" t="s">
        <v>2256</v>
      </c>
      <c r="B7" s="1850" t="s">
        <v>16</v>
      </c>
      <c r="C7" s="1850" t="s">
        <v>2278</v>
      </c>
      <c r="D7" s="1850" t="s">
        <v>2279</v>
      </c>
      <c r="E7" s="1850" t="s">
        <v>2280</v>
      </c>
      <c r="F7" s="1850" t="s">
        <v>2268</v>
      </c>
      <c r="G7" s="1850" t="s">
        <v>2281</v>
      </c>
      <c r="H7" s="1850" t="s">
        <v>28</v>
      </c>
      <c r="I7" s="1850" t="s">
        <v>812</v>
      </c>
    </row>
    <row customHeight="1" ht="11.25">
      <c r="A8" s="1850" t="s">
        <v>2256</v>
      </c>
      <c r="B8" s="1850" t="s">
        <v>16</v>
      </c>
      <c r="C8" s="1850" t="s">
        <v>2282</v>
      </c>
      <c r="D8" s="1850" t="s">
        <v>2283</v>
      </c>
      <c r="E8" s="1850" t="s">
        <v>2284</v>
      </c>
      <c r="F8" s="1850" t="s">
        <v>2268</v>
      </c>
      <c r="G8" s="1850" t="s">
        <v>28</v>
      </c>
      <c r="H8" s="1850" t="s">
        <v>28</v>
      </c>
      <c r="I8" s="1850" t="s">
        <v>812</v>
      </c>
    </row>
    <row customHeight="1" ht="11.25">
      <c r="A9" s="1850" t="s">
        <v>2256</v>
      </c>
      <c r="B9" s="1850" t="s">
        <v>16</v>
      </c>
      <c r="C9" s="1850" t="s">
        <v>2285</v>
      </c>
      <c r="D9" s="1850" t="s">
        <v>2286</v>
      </c>
      <c r="E9" s="1850" t="s">
        <v>2287</v>
      </c>
      <c r="F9" s="1850" t="s">
        <v>2288</v>
      </c>
      <c r="G9" s="1850" t="s">
        <v>28</v>
      </c>
      <c r="H9" s="1850" t="s">
        <v>28</v>
      </c>
      <c r="I9" s="1850" t="s">
        <v>812</v>
      </c>
    </row>
    <row customHeight="1" ht="11.25">
      <c r="A10" s="1850" t="s">
        <v>2256</v>
      </c>
      <c r="B10" s="1850" t="s">
        <v>16</v>
      </c>
      <c r="C10" s="1850" t="s">
        <v>2289</v>
      </c>
      <c r="D10" s="1850" t="s">
        <v>2290</v>
      </c>
      <c r="E10" s="1850" t="s">
        <v>2291</v>
      </c>
      <c r="F10" s="1850" t="s">
        <v>2264</v>
      </c>
      <c r="G10" s="1850" t="s">
        <v>28</v>
      </c>
      <c r="H10" s="1850" t="s">
        <v>28</v>
      </c>
      <c r="I10" s="1850" t="s">
        <v>812</v>
      </c>
    </row>
    <row customHeight="1" ht="11.25">
      <c r="A11" s="1850" t="s">
        <v>2256</v>
      </c>
      <c r="B11" s="1850" t="s">
        <v>16</v>
      </c>
      <c r="C11" s="1850" t="s">
        <v>2292</v>
      </c>
      <c r="D11" s="1850" t="s">
        <v>2293</v>
      </c>
      <c r="E11" s="1850" t="s">
        <v>2294</v>
      </c>
      <c r="F11" s="1850" t="s">
        <v>2295</v>
      </c>
      <c r="G11" s="1850" t="s">
        <v>28</v>
      </c>
      <c r="H11" s="1850" t="s">
        <v>28</v>
      </c>
      <c r="I11" s="1850" t="s">
        <v>812</v>
      </c>
    </row>
    <row customHeight="1" ht="11.25">
      <c r="A12" s="1850" t="s">
        <v>2256</v>
      </c>
      <c r="B12" s="1850" t="s">
        <v>16</v>
      </c>
      <c r="C12" s="1850" t="s">
        <v>2296</v>
      </c>
      <c r="D12" s="1850" t="s">
        <v>2297</v>
      </c>
      <c r="E12" s="1850" t="s">
        <v>2298</v>
      </c>
      <c r="F12" s="1850" t="s">
        <v>2299</v>
      </c>
      <c r="G12" s="1850" t="s">
        <v>2300</v>
      </c>
      <c r="H12" s="1850" t="s">
        <v>28</v>
      </c>
      <c r="I12" s="1850" t="s">
        <v>812</v>
      </c>
    </row>
    <row customHeight="1" ht="11.25">
      <c r="A13" s="1850" t="s">
        <v>2256</v>
      </c>
      <c r="B13" s="1850" t="s">
        <v>16</v>
      </c>
      <c r="C13" s="1850" t="s">
        <v>2301</v>
      </c>
      <c r="D13" s="1850" t="s">
        <v>2302</v>
      </c>
      <c r="E13" s="1850" t="s">
        <v>2303</v>
      </c>
      <c r="F13" s="1850" t="s">
        <v>2268</v>
      </c>
      <c r="G13" s="1850" t="s">
        <v>2304</v>
      </c>
      <c r="H13" s="1850" t="s">
        <v>28</v>
      </c>
      <c r="I13" s="1850" t="s">
        <v>812</v>
      </c>
    </row>
    <row customHeight="1" ht="11.25">
      <c r="A14" s="1850" t="s">
        <v>2256</v>
      </c>
      <c r="B14" s="1850" t="s">
        <v>16</v>
      </c>
      <c r="C14" s="1850" t="s">
        <v>2305</v>
      </c>
      <c r="D14" s="1850" t="s">
        <v>2306</v>
      </c>
      <c r="E14" s="1850" t="s">
        <v>2307</v>
      </c>
      <c r="F14" s="1850" t="s">
        <v>2308</v>
      </c>
      <c r="G14" s="1850" t="s">
        <v>28</v>
      </c>
      <c r="H14" s="1850" t="s">
        <v>28</v>
      </c>
      <c r="I14" s="1850" t="s">
        <v>812</v>
      </c>
    </row>
    <row customHeight="1" ht="11.25">
      <c r="A15" s="1850" t="s">
        <v>2256</v>
      </c>
      <c r="B15" s="1850" t="s">
        <v>16</v>
      </c>
      <c r="C15" s="1850" t="s">
        <v>2309</v>
      </c>
      <c r="D15" s="1850" t="s">
        <v>2310</v>
      </c>
      <c r="E15" s="1850" t="s">
        <v>2311</v>
      </c>
      <c r="F15" s="1850" t="s">
        <v>2268</v>
      </c>
      <c r="G15" s="1850" t="s">
        <v>2312</v>
      </c>
      <c r="H15" s="1850" t="s">
        <v>28</v>
      </c>
      <c r="I15" s="1850" t="s">
        <v>812</v>
      </c>
    </row>
    <row customHeight="1" ht="11.25">
      <c r="A16" s="1850" t="s">
        <v>2256</v>
      </c>
      <c r="B16" s="1850" t="s">
        <v>16</v>
      </c>
      <c r="C16" s="1850" t="s">
        <v>28</v>
      </c>
      <c r="D16" s="1850" t="s">
        <v>2313</v>
      </c>
      <c r="E16" s="1850" t="s">
        <v>2314</v>
      </c>
      <c r="F16" s="1850" t="s">
        <v>2268</v>
      </c>
      <c r="G16" s="1850" t="s">
        <v>28</v>
      </c>
      <c r="H16" s="1850" t="s">
        <v>28</v>
      </c>
      <c r="I16" s="1850" t="s">
        <v>812</v>
      </c>
    </row>
    <row customHeight="1" ht="11.25">
      <c r="A17" s="1850" t="s">
        <v>2256</v>
      </c>
      <c r="B17" s="1850" t="s">
        <v>16</v>
      </c>
      <c r="C17" s="1850" t="s">
        <v>2315</v>
      </c>
      <c r="D17" s="1850" t="s">
        <v>2316</v>
      </c>
      <c r="E17" s="1850" t="s">
        <v>2317</v>
      </c>
      <c r="F17" s="1850" t="s">
        <v>2318</v>
      </c>
      <c r="G17" s="1850" t="s">
        <v>2319</v>
      </c>
      <c r="H17" s="1850" t="s">
        <v>28</v>
      </c>
      <c r="I17" s="1850" t="s">
        <v>812</v>
      </c>
    </row>
    <row customHeight="1" ht="11.25">
      <c r="A18" s="1850" t="s">
        <v>2256</v>
      </c>
      <c r="B18" s="1850" t="s">
        <v>16</v>
      </c>
      <c r="C18" s="1850" t="s">
        <v>2320</v>
      </c>
      <c r="D18" s="1850" t="s">
        <v>2321</v>
      </c>
      <c r="E18" s="1850" t="s">
        <v>2322</v>
      </c>
      <c r="F18" s="1850" t="s">
        <v>2323</v>
      </c>
      <c r="G18" s="1850" t="s">
        <v>28</v>
      </c>
      <c r="H18" s="1850" t="s">
        <v>28</v>
      </c>
      <c r="I18" s="1850" t="s">
        <v>812</v>
      </c>
    </row>
    <row customHeight="1" ht="11.25">
      <c r="A19" s="1850" t="s">
        <v>2256</v>
      </c>
      <c r="B19" s="1850" t="s">
        <v>16</v>
      </c>
      <c r="C19" s="1850" t="s">
        <v>2324</v>
      </c>
      <c r="D19" s="1850" t="s">
        <v>2325</v>
      </c>
      <c r="E19" s="1850" t="s">
        <v>2326</v>
      </c>
      <c r="F19" s="1850" t="s">
        <v>2268</v>
      </c>
      <c r="G19" s="1850" t="s">
        <v>2327</v>
      </c>
      <c r="H19" s="1850" t="s">
        <v>28</v>
      </c>
      <c r="I19" s="1850" t="s">
        <v>812</v>
      </c>
    </row>
    <row customHeight="1" ht="11.25">
      <c r="A20" s="1850" t="s">
        <v>2256</v>
      </c>
      <c r="B20" s="1850" t="s">
        <v>16</v>
      </c>
      <c r="C20" s="1850" t="s">
        <v>2328</v>
      </c>
      <c r="D20" s="1850" t="s">
        <v>2329</v>
      </c>
      <c r="E20" s="1850" t="s">
        <v>2330</v>
      </c>
      <c r="F20" s="1850" t="s">
        <v>2260</v>
      </c>
      <c r="G20" s="1850" t="s">
        <v>2331</v>
      </c>
      <c r="H20" s="1850" t="s">
        <v>28</v>
      </c>
      <c r="I20" s="1850" t="s">
        <v>812</v>
      </c>
    </row>
    <row customHeight="1" ht="11.25">
      <c r="A21" s="1850" t="s">
        <v>2256</v>
      </c>
      <c r="B21" s="1850" t="s">
        <v>16</v>
      </c>
      <c r="C21" s="1850" t="s">
        <v>2332</v>
      </c>
      <c r="D21" s="1850" t="s">
        <v>2333</v>
      </c>
      <c r="E21" s="1850" t="s">
        <v>2334</v>
      </c>
      <c r="F21" s="1850" t="s">
        <v>2268</v>
      </c>
      <c r="G21" s="1850" t="s">
        <v>28</v>
      </c>
      <c r="H21" s="1850" t="s">
        <v>28</v>
      </c>
      <c r="I21" s="1850" t="s">
        <v>812</v>
      </c>
    </row>
    <row customHeight="1" ht="11.25">
      <c r="A22" s="1850" t="s">
        <v>2256</v>
      </c>
      <c r="B22" s="1850" t="s">
        <v>16</v>
      </c>
      <c r="C22" s="1850" t="s">
        <v>2335</v>
      </c>
      <c r="D22" s="1850" t="s">
        <v>2336</v>
      </c>
      <c r="E22" s="1850" t="s">
        <v>2337</v>
      </c>
      <c r="F22" s="1850" t="s">
        <v>2308</v>
      </c>
      <c r="G22" s="1850" t="s">
        <v>28</v>
      </c>
      <c r="H22" s="1850" t="s">
        <v>28</v>
      </c>
      <c r="I22" s="1850" t="s">
        <v>812</v>
      </c>
    </row>
    <row customHeight="1" ht="11.25">
      <c r="A23" s="1850" t="s">
        <v>2256</v>
      </c>
      <c r="B23" s="1850" t="s">
        <v>16</v>
      </c>
      <c r="C23" s="1850" t="s">
        <v>2338</v>
      </c>
      <c r="D23" s="1850" t="s">
        <v>2339</v>
      </c>
      <c r="E23" s="1850" t="s">
        <v>2340</v>
      </c>
      <c r="F23" s="1850" t="s">
        <v>2341</v>
      </c>
      <c r="G23" s="1850" t="s">
        <v>28</v>
      </c>
      <c r="H23" s="1850" t="s">
        <v>28</v>
      </c>
      <c r="I23" s="1850" t="s">
        <v>812</v>
      </c>
    </row>
    <row customHeight="1" ht="11.25">
      <c r="A24" s="1850" t="s">
        <v>2256</v>
      </c>
      <c r="B24" s="1850" t="s">
        <v>16</v>
      </c>
      <c r="C24" s="1850" t="s">
        <v>2342</v>
      </c>
      <c r="D24" s="1850" t="s">
        <v>2343</v>
      </c>
      <c r="E24" s="1850" t="s">
        <v>2344</v>
      </c>
      <c r="F24" s="1850" t="s">
        <v>2345</v>
      </c>
      <c r="G24" s="1850" t="s">
        <v>2346</v>
      </c>
      <c r="H24" s="1850" t="s">
        <v>28</v>
      </c>
      <c r="I24" s="1850" t="s">
        <v>812</v>
      </c>
    </row>
    <row customHeight="1" ht="11.25">
      <c r="A25" s="1850" t="s">
        <v>2256</v>
      </c>
      <c r="B25" s="1850" t="s">
        <v>16</v>
      </c>
      <c r="C25" s="1850" t="s">
        <v>2347</v>
      </c>
      <c r="D25" s="1850" t="s">
        <v>2348</v>
      </c>
      <c r="E25" s="1850" t="s">
        <v>2349</v>
      </c>
      <c r="F25" s="1850" t="s">
        <v>2350</v>
      </c>
      <c r="G25" s="1850" t="s">
        <v>28</v>
      </c>
      <c r="H25" s="1850" t="s">
        <v>28</v>
      </c>
      <c r="I25" s="1850" t="s">
        <v>812</v>
      </c>
    </row>
    <row customHeight="1" ht="11.25">
      <c r="A26" s="1850" t="s">
        <v>2256</v>
      </c>
      <c r="B26" s="1850" t="s">
        <v>16</v>
      </c>
      <c r="C26" s="1850" t="s">
        <v>2351</v>
      </c>
      <c r="D26" s="1850" t="s">
        <v>2352</v>
      </c>
      <c r="E26" s="1850" t="s">
        <v>2353</v>
      </c>
      <c r="F26" s="1850" t="s">
        <v>2268</v>
      </c>
      <c r="G26" s="1850" t="s">
        <v>28</v>
      </c>
      <c r="H26" s="1850" t="s">
        <v>28</v>
      </c>
      <c r="I26" s="1850" t="s">
        <v>812</v>
      </c>
    </row>
    <row customHeight="1" ht="11.25">
      <c r="A27" s="1850" t="s">
        <v>2256</v>
      </c>
      <c r="B27" s="1850" t="s">
        <v>16</v>
      </c>
      <c r="C27" s="1850" t="s">
        <v>2354</v>
      </c>
      <c r="D27" s="1850" t="s">
        <v>2355</v>
      </c>
      <c r="E27" s="1850" t="s">
        <v>2356</v>
      </c>
      <c r="F27" s="1850" t="s">
        <v>2299</v>
      </c>
      <c r="G27" s="1850" t="s">
        <v>2300</v>
      </c>
      <c r="H27" s="1850" t="s">
        <v>28</v>
      </c>
      <c r="I27" s="1850" t="s">
        <v>812</v>
      </c>
    </row>
    <row customHeight="1" ht="11.25">
      <c r="A28" s="1850" t="s">
        <v>2256</v>
      </c>
      <c r="B28" s="1850" t="s">
        <v>16</v>
      </c>
      <c r="C28" s="1850" t="s">
        <v>2357</v>
      </c>
      <c r="D28" s="1850" t="s">
        <v>2358</v>
      </c>
      <c r="E28" s="1850" t="s">
        <v>2359</v>
      </c>
      <c r="F28" s="1850" t="s">
        <v>2299</v>
      </c>
      <c r="G28" s="1850" t="s">
        <v>2300</v>
      </c>
      <c r="H28" s="1850" t="s">
        <v>28</v>
      </c>
      <c r="I28" s="1850" t="s">
        <v>812</v>
      </c>
    </row>
    <row customHeight="1" ht="11.25">
      <c r="A29" s="1850" t="s">
        <v>2256</v>
      </c>
      <c r="B29" s="1850" t="s">
        <v>16</v>
      </c>
      <c r="C29" s="1850" t="s">
        <v>2360</v>
      </c>
      <c r="D29" s="1850" t="s">
        <v>2361</v>
      </c>
      <c r="E29" s="1850" t="s">
        <v>2362</v>
      </c>
      <c r="F29" s="1850" t="s">
        <v>2268</v>
      </c>
      <c r="G29" s="1850" t="s">
        <v>28</v>
      </c>
      <c r="H29" s="1850" t="s">
        <v>28</v>
      </c>
      <c r="I29" s="1850" t="s">
        <v>812</v>
      </c>
    </row>
    <row customHeight="1" ht="11.25">
      <c r="A30" s="1850" t="s">
        <v>2256</v>
      </c>
      <c r="B30" s="1850" t="s">
        <v>16</v>
      </c>
      <c r="C30" s="1850" t="s">
        <v>2363</v>
      </c>
      <c r="D30" s="1850" t="s">
        <v>2364</v>
      </c>
      <c r="E30" s="1850" t="s">
        <v>2365</v>
      </c>
      <c r="F30" s="1850" t="s">
        <v>2366</v>
      </c>
      <c r="G30" s="1850" t="s">
        <v>28</v>
      </c>
      <c r="H30" s="1850" t="s">
        <v>28</v>
      </c>
      <c r="I30" s="1850" t="s">
        <v>812</v>
      </c>
    </row>
    <row customHeight="1" ht="11.25">
      <c r="A31" s="1850" t="s">
        <v>2256</v>
      </c>
      <c r="B31" s="1850" t="s">
        <v>16</v>
      </c>
      <c r="C31" s="1850" t="s">
        <v>2367</v>
      </c>
      <c r="D31" s="1850" t="s">
        <v>2368</v>
      </c>
      <c r="E31" s="1850" t="s">
        <v>2369</v>
      </c>
      <c r="F31" s="1850" t="s">
        <v>2370</v>
      </c>
      <c r="G31" s="1850" t="s">
        <v>28</v>
      </c>
      <c r="H31" s="1850" t="s">
        <v>28</v>
      </c>
      <c r="I31" s="1850" t="s">
        <v>812</v>
      </c>
    </row>
    <row customHeight="1" ht="11.25">
      <c r="A32" s="1850" t="s">
        <v>2256</v>
      </c>
      <c r="B32" s="1850" t="s">
        <v>16</v>
      </c>
      <c r="C32" s="1850" t="s">
        <v>2371</v>
      </c>
      <c r="D32" s="1850" t="s">
        <v>2372</v>
      </c>
      <c r="E32" s="1850" t="s">
        <v>2373</v>
      </c>
      <c r="F32" s="1850" t="s">
        <v>2299</v>
      </c>
      <c r="G32" s="1850" t="s">
        <v>2374</v>
      </c>
      <c r="H32" s="1850" t="s">
        <v>28</v>
      </c>
      <c r="I32" s="1850" t="s">
        <v>812</v>
      </c>
    </row>
    <row customHeight="1" ht="11.25">
      <c r="A33" s="1850" t="s">
        <v>2256</v>
      </c>
      <c r="B33" s="1850" t="s">
        <v>16</v>
      </c>
      <c r="C33" s="1850" t="s">
        <v>2375</v>
      </c>
      <c r="D33" s="1850" t="s">
        <v>2376</v>
      </c>
      <c r="E33" s="1850" t="s">
        <v>2377</v>
      </c>
      <c r="F33" s="1850" t="s">
        <v>2350</v>
      </c>
      <c r="G33" s="1850" t="s">
        <v>28</v>
      </c>
      <c r="H33" s="1850" t="s">
        <v>28</v>
      </c>
      <c r="I33" s="1850" t="s">
        <v>812</v>
      </c>
    </row>
    <row customHeight="1" ht="11.25">
      <c r="A34" s="1850" t="s">
        <v>2256</v>
      </c>
      <c r="B34" s="1850" t="s">
        <v>16</v>
      </c>
      <c r="C34" s="1850" t="s">
        <v>2378</v>
      </c>
      <c r="D34" s="1850" t="s">
        <v>2379</v>
      </c>
      <c r="E34" s="1850" t="s">
        <v>2380</v>
      </c>
      <c r="F34" s="1850" t="s">
        <v>2308</v>
      </c>
      <c r="G34" s="1850" t="s">
        <v>2300</v>
      </c>
      <c r="H34" s="1850" t="s">
        <v>28</v>
      </c>
      <c r="I34" s="1850" t="s">
        <v>812</v>
      </c>
    </row>
    <row customHeight="1" ht="11.25">
      <c r="A35" s="1850" t="s">
        <v>2256</v>
      </c>
      <c r="B35" s="1850" t="s">
        <v>16</v>
      </c>
      <c r="C35" s="1850" t="s">
        <v>2381</v>
      </c>
      <c r="D35" s="1850" t="s">
        <v>2382</v>
      </c>
      <c r="E35" s="1850" t="s">
        <v>2383</v>
      </c>
      <c r="F35" s="1850" t="s">
        <v>2268</v>
      </c>
      <c r="G35" s="1850" t="s">
        <v>28</v>
      </c>
      <c r="H35" s="1850" t="s">
        <v>28</v>
      </c>
      <c r="I35" s="1850" t="s">
        <v>812</v>
      </c>
    </row>
    <row customHeight="1" ht="11.25">
      <c r="A36" s="1850" t="s">
        <v>2256</v>
      </c>
      <c r="B36" s="1850" t="s">
        <v>16</v>
      </c>
      <c r="C36" s="1850" t="s">
        <v>2384</v>
      </c>
      <c r="D36" s="1850" t="s">
        <v>2385</v>
      </c>
      <c r="E36" s="1850" t="s">
        <v>2386</v>
      </c>
      <c r="F36" s="1850" t="s">
        <v>2268</v>
      </c>
      <c r="G36" s="1850" t="s">
        <v>28</v>
      </c>
      <c r="H36" s="1850" t="s">
        <v>28</v>
      </c>
      <c r="I36" s="1850" t="s">
        <v>812</v>
      </c>
    </row>
    <row customHeight="1" ht="11.25">
      <c r="A37" s="1850" t="s">
        <v>2256</v>
      </c>
      <c r="B37" s="1850" t="s">
        <v>16</v>
      </c>
      <c r="C37" s="1850" t="s">
        <v>2387</v>
      </c>
      <c r="D37" s="1850" t="s">
        <v>2388</v>
      </c>
      <c r="E37" s="1850" t="s">
        <v>2389</v>
      </c>
      <c r="F37" s="1850" t="s">
        <v>2390</v>
      </c>
      <c r="G37" s="1850" t="s">
        <v>28</v>
      </c>
      <c r="H37" s="1850" t="s">
        <v>28</v>
      </c>
      <c r="I37" s="1850" t="s">
        <v>812</v>
      </c>
    </row>
    <row customHeight="1" ht="11.25">
      <c r="A38" s="1850" t="s">
        <v>2256</v>
      </c>
      <c r="B38" s="1850" t="s">
        <v>16</v>
      </c>
      <c r="C38" s="1850" t="s">
        <v>2391</v>
      </c>
      <c r="D38" s="1850" t="s">
        <v>2392</v>
      </c>
      <c r="E38" s="1850" t="s">
        <v>2393</v>
      </c>
      <c r="F38" s="1850" t="s">
        <v>2299</v>
      </c>
      <c r="G38" s="1850" t="s">
        <v>28</v>
      </c>
      <c r="H38" s="1850" t="s">
        <v>28</v>
      </c>
      <c r="I38" s="1850" t="s">
        <v>812</v>
      </c>
    </row>
    <row customHeight="1" ht="11.25">
      <c r="A39" s="1850" t="s">
        <v>2256</v>
      </c>
      <c r="B39" s="1850" t="s">
        <v>16</v>
      </c>
      <c r="C39" s="1850" t="s">
        <v>2394</v>
      </c>
      <c r="D39" s="1850" t="s">
        <v>2395</v>
      </c>
      <c r="E39" s="1850" t="s">
        <v>2396</v>
      </c>
      <c r="F39" s="1850" t="s">
        <v>2397</v>
      </c>
      <c r="G39" s="1850" t="s">
        <v>28</v>
      </c>
      <c r="H39" s="1850" t="s">
        <v>28</v>
      </c>
      <c r="I39" s="1850" t="s">
        <v>812</v>
      </c>
    </row>
    <row customHeight="1" ht="11.25">
      <c r="A40" s="1850" t="s">
        <v>2256</v>
      </c>
      <c r="B40" s="1850" t="s">
        <v>16</v>
      </c>
      <c r="C40" s="1850" t="s">
        <v>2398</v>
      </c>
      <c r="D40" s="1850" t="s">
        <v>2399</v>
      </c>
      <c r="E40" s="1850" t="s">
        <v>2400</v>
      </c>
      <c r="F40" s="1850" t="s">
        <v>2401</v>
      </c>
      <c r="G40" s="1850" t="s">
        <v>28</v>
      </c>
      <c r="H40" s="1850" t="s">
        <v>28</v>
      </c>
      <c r="I40" s="1850" t="s">
        <v>812</v>
      </c>
    </row>
    <row customHeight="1" ht="11.25">
      <c r="A41" s="1850" t="s">
        <v>2256</v>
      </c>
      <c r="B41" s="1850" t="s">
        <v>16</v>
      </c>
      <c r="C41" s="1850" t="s">
        <v>2402</v>
      </c>
      <c r="D41" s="1850" t="s">
        <v>2403</v>
      </c>
      <c r="E41" s="1850" t="s">
        <v>2404</v>
      </c>
      <c r="F41" s="1850" t="s">
        <v>2295</v>
      </c>
      <c r="G41" s="1850" t="s">
        <v>28</v>
      </c>
      <c r="H41" s="1850" t="s">
        <v>28</v>
      </c>
      <c r="I41" s="1850" t="s">
        <v>812</v>
      </c>
    </row>
    <row customHeight="1" ht="11.25">
      <c r="A42" s="1850" t="s">
        <v>2256</v>
      </c>
      <c r="B42" s="1850" t="s">
        <v>16</v>
      </c>
      <c r="C42" s="1850" t="s">
        <v>2405</v>
      </c>
      <c r="D42" s="1850" t="s">
        <v>2406</v>
      </c>
      <c r="E42" s="1850" t="s">
        <v>2407</v>
      </c>
      <c r="F42" s="1850" t="s">
        <v>2268</v>
      </c>
      <c r="G42" s="1850" t="s">
        <v>28</v>
      </c>
      <c r="H42" s="1850" t="s">
        <v>28</v>
      </c>
      <c r="I42" s="1850" t="s">
        <v>812</v>
      </c>
    </row>
    <row customHeight="1" ht="11.25">
      <c r="A43" s="1850" t="s">
        <v>2256</v>
      </c>
      <c r="B43" s="1850" t="s">
        <v>16</v>
      </c>
      <c r="C43" s="1850" t="s">
        <v>2408</v>
      </c>
      <c r="D43" s="1850" t="s">
        <v>2409</v>
      </c>
      <c r="E43" s="1850" t="s">
        <v>2400</v>
      </c>
      <c r="F43" s="1850" t="s">
        <v>2410</v>
      </c>
      <c r="G43" s="1850" t="s">
        <v>28</v>
      </c>
      <c r="H43" s="1850" t="s">
        <v>28</v>
      </c>
      <c r="I43" s="1850" t="s">
        <v>812</v>
      </c>
    </row>
    <row customHeight="1" ht="11.25">
      <c r="A44" s="1850" t="s">
        <v>2256</v>
      </c>
      <c r="B44" s="1850" t="s">
        <v>16</v>
      </c>
      <c r="C44" s="1850" t="s">
        <v>2411</v>
      </c>
      <c r="D44" s="1850" t="s">
        <v>2412</v>
      </c>
      <c r="E44" s="1850" t="s">
        <v>2413</v>
      </c>
      <c r="F44" s="1850" t="s">
        <v>2410</v>
      </c>
      <c r="G44" s="1850" t="s">
        <v>28</v>
      </c>
      <c r="H44" s="1850" t="s">
        <v>2414</v>
      </c>
      <c r="I44" s="1850" t="s">
        <v>812</v>
      </c>
    </row>
    <row customHeight="1" ht="11.25">
      <c r="A45" s="1850" t="s">
        <v>2256</v>
      </c>
      <c r="B45" s="1850" t="s">
        <v>16</v>
      </c>
      <c r="C45" s="1850" t="s">
        <v>2415</v>
      </c>
      <c r="D45" s="1850" t="s">
        <v>2416</v>
      </c>
      <c r="E45" s="1850" t="s">
        <v>2417</v>
      </c>
      <c r="F45" s="1850" t="s">
        <v>2299</v>
      </c>
      <c r="G45" s="1850" t="s">
        <v>28</v>
      </c>
      <c r="H45" s="1850" t="s">
        <v>28</v>
      </c>
      <c r="I45" s="1850" t="s">
        <v>812</v>
      </c>
    </row>
    <row customHeight="1" ht="11.25">
      <c r="A46" s="1850" t="s">
        <v>2256</v>
      </c>
      <c r="B46" s="1850" t="s">
        <v>16</v>
      </c>
      <c r="C46" s="1850" t="s">
        <v>2418</v>
      </c>
      <c r="D46" s="1850" t="s">
        <v>2419</v>
      </c>
      <c r="E46" s="1850" t="s">
        <v>2420</v>
      </c>
      <c r="F46" s="1850" t="s">
        <v>2421</v>
      </c>
      <c r="G46" s="1850" t="s">
        <v>28</v>
      </c>
      <c r="H46" s="1850" t="s">
        <v>28</v>
      </c>
      <c r="I46" s="1850" t="s">
        <v>812</v>
      </c>
    </row>
    <row customHeight="1" ht="11.25">
      <c r="A47" s="1850" t="s">
        <v>2256</v>
      </c>
      <c r="B47" s="1850" t="s">
        <v>16</v>
      </c>
      <c r="C47" s="1850" t="s">
        <v>2422</v>
      </c>
      <c r="D47" s="1850" t="s">
        <v>2423</v>
      </c>
      <c r="E47" s="1850" t="s">
        <v>2424</v>
      </c>
      <c r="F47" s="1850" t="s">
        <v>2268</v>
      </c>
      <c r="G47" s="1850" t="s">
        <v>28</v>
      </c>
      <c r="H47" s="1850" t="s">
        <v>28</v>
      </c>
      <c r="I47" s="1850" t="s">
        <v>812</v>
      </c>
    </row>
    <row customHeight="1" ht="11.25">
      <c r="A48" s="1850" t="s">
        <v>2256</v>
      </c>
      <c r="B48" s="1850" t="s">
        <v>16</v>
      </c>
      <c r="C48" s="1850" t="s">
        <v>2425</v>
      </c>
      <c r="D48" s="1850" t="s">
        <v>2426</v>
      </c>
      <c r="E48" s="1850" t="s">
        <v>2427</v>
      </c>
      <c r="F48" s="1850" t="s">
        <v>2341</v>
      </c>
      <c r="G48" s="1850" t="s">
        <v>28</v>
      </c>
      <c r="H48" s="1850" t="s">
        <v>28</v>
      </c>
      <c r="I48" s="1850" t="s">
        <v>812</v>
      </c>
    </row>
    <row customHeight="1" ht="11.25">
      <c r="A49" s="1850" t="s">
        <v>2256</v>
      </c>
      <c r="B49" s="1850" t="s">
        <v>16</v>
      </c>
      <c r="C49" s="1850" t="s">
        <v>2428</v>
      </c>
      <c r="D49" s="1850" t="s">
        <v>2429</v>
      </c>
      <c r="E49" s="1850" t="s">
        <v>2430</v>
      </c>
      <c r="F49" s="1850" t="s">
        <v>2268</v>
      </c>
      <c r="G49" s="1850" t="s">
        <v>2431</v>
      </c>
      <c r="H49" s="1850" t="s">
        <v>28</v>
      </c>
      <c r="I49" s="1850" t="s">
        <v>812</v>
      </c>
    </row>
    <row customHeight="1" ht="11.25">
      <c r="A50" s="1850" t="s">
        <v>2256</v>
      </c>
      <c r="B50" s="1850" t="s">
        <v>16</v>
      </c>
      <c r="C50" s="1850" t="s">
        <v>2432</v>
      </c>
      <c r="D50" s="1850" t="s">
        <v>2433</v>
      </c>
      <c r="E50" s="1850" t="s">
        <v>2434</v>
      </c>
      <c r="F50" s="1850" t="s">
        <v>2268</v>
      </c>
      <c r="G50" s="1850" t="s">
        <v>2435</v>
      </c>
      <c r="H50" s="1850" t="s">
        <v>28</v>
      </c>
      <c r="I50" s="1850" t="s">
        <v>812</v>
      </c>
    </row>
    <row customHeight="1" ht="11.25">
      <c r="A51" s="1850" t="s">
        <v>2256</v>
      </c>
      <c r="B51" s="1850" t="s">
        <v>16</v>
      </c>
      <c r="C51" s="1850" t="s">
        <v>2436</v>
      </c>
      <c r="D51" s="1850" t="s">
        <v>2437</v>
      </c>
      <c r="E51" s="1850" t="s">
        <v>2438</v>
      </c>
      <c r="F51" s="1850" t="s">
        <v>2295</v>
      </c>
      <c r="G51" s="1850" t="s">
        <v>28</v>
      </c>
      <c r="H51" s="1850" t="s">
        <v>28</v>
      </c>
      <c r="I51" s="1850" t="s">
        <v>812</v>
      </c>
    </row>
    <row customHeight="1" ht="11.25">
      <c r="A52" s="1850" t="s">
        <v>2256</v>
      </c>
      <c r="B52" s="1850" t="s">
        <v>16</v>
      </c>
      <c r="C52" s="1850" t="s">
        <v>2439</v>
      </c>
      <c r="D52" s="1850" t="s">
        <v>2440</v>
      </c>
      <c r="E52" s="1850" t="s">
        <v>2441</v>
      </c>
      <c r="F52" s="1850" t="s">
        <v>2421</v>
      </c>
      <c r="G52" s="1850" t="s">
        <v>2442</v>
      </c>
      <c r="H52" s="1850" t="s">
        <v>2443</v>
      </c>
      <c r="I52" s="1850" t="s">
        <v>812</v>
      </c>
    </row>
    <row customHeight="1" ht="11.25">
      <c r="A53" s="1850" t="s">
        <v>2256</v>
      </c>
      <c r="B53" s="1850" t="s">
        <v>16</v>
      </c>
      <c r="C53" s="1850" t="s">
        <v>2444</v>
      </c>
      <c r="D53" s="1850" t="s">
        <v>2445</v>
      </c>
      <c r="E53" s="1850" t="s">
        <v>2446</v>
      </c>
      <c r="F53" s="1850" t="s">
        <v>2295</v>
      </c>
      <c r="G53" s="1850" t="s">
        <v>2447</v>
      </c>
      <c r="H53" s="1850" t="s">
        <v>28</v>
      </c>
      <c r="I53" s="1850" t="s">
        <v>812</v>
      </c>
    </row>
    <row customHeight="1" ht="11.25">
      <c r="A54" s="1850" t="s">
        <v>2256</v>
      </c>
      <c r="B54" s="1850" t="s">
        <v>16</v>
      </c>
      <c r="C54" s="1850" t="s">
        <v>2448</v>
      </c>
      <c r="D54" s="1850" t="s">
        <v>2449</v>
      </c>
      <c r="E54" s="1850" t="s">
        <v>2450</v>
      </c>
      <c r="F54" s="1850" t="s">
        <v>2451</v>
      </c>
      <c r="G54" s="1850" t="s">
        <v>28</v>
      </c>
      <c r="H54" s="1850" t="s">
        <v>2452</v>
      </c>
      <c r="I54" s="1850" t="s">
        <v>812</v>
      </c>
    </row>
    <row customHeight="1" ht="11.25">
      <c r="A55" s="1850" t="s">
        <v>2256</v>
      </c>
      <c r="B55" s="1850" t="s">
        <v>16</v>
      </c>
      <c r="C55" s="1850" t="s">
        <v>2453</v>
      </c>
      <c r="D55" s="1850" t="s">
        <v>2454</v>
      </c>
      <c r="E55" s="1850" t="s">
        <v>2455</v>
      </c>
      <c r="F55" s="1850" t="s">
        <v>2421</v>
      </c>
      <c r="G55" s="1850" t="s">
        <v>28</v>
      </c>
      <c r="H55" s="1850" t="s">
        <v>28</v>
      </c>
      <c r="I55" s="1850" t="s">
        <v>812</v>
      </c>
    </row>
    <row customHeight="1" ht="11.25">
      <c r="A56" s="1850" t="s">
        <v>2256</v>
      </c>
      <c r="B56" s="1850" t="s">
        <v>16</v>
      </c>
      <c r="C56" s="1850" t="s">
        <v>2456</v>
      </c>
      <c r="D56" s="1850" t="s">
        <v>2457</v>
      </c>
      <c r="E56" s="1850" t="s">
        <v>2458</v>
      </c>
      <c r="F56" s="1850" t="s">
        <v>2459</v>
      </c>
      <c r="G56" s="1850" t="s">
        <v>28</v>
      </c>
      <c r="H56" s="1850" t="s">
        <v>28</v>
      </c>
      <c r="I56" s="1850" t="s">
        <v>812</v>
      </c>
    </row>
    <row customHeight="1" ht="11.25">
      <c r="A57" s="1850" t="s">
        <v>2256</v>
      </c>
      <c r="B57" s="1850" t="s">
        <v>16</v>
      </c>
      <c r="C57" s="1850" t="s">
        <v>2460</v>
      </c>
      <c r="D57" s="1850" t="s">
        <v>2461</v>
      </c>
      <c r="E57" s="1850" t="s">
        <v>2462</v>
      </c>
      <c r="F57" s="1850" t="s">
        <v>2323</v>
      </c>
      <c r="G57" s="1850" t="s">
        <v>28</v>
      </c>
      <c r="H57" s="1850" t="s">
        <v>28</v>
      </c>
      <c r="I57" s="1850" t="s">
        <v>812</v>
      </c>
    </row>
    <row customHeight="1" ht="11.25">
      <c r="A58" s="1850" t="s">
        <v>2256</v>
      </c>
      <c r="B58" s="1850" t="s">
        <v>16</v>
      </c>
      <c r="C58" s="1850" t="s">
        <v>2463</v>
      </c>
      <c r="D58" s="1850" t="s">
        <v>2464</v>
      </c>
      <c r="E58" s="1850" t="s">
        <v>2465</v>
      </c>
      <c r="F58" s="1850" t="s">
        <v>2299</v>
      </c>
      <c r="G58" s="1850" t="s">
        <v>28</v>
      </c>
      <c r="H58" s="1850" t="s">
        <v>28</v>
      </c>
      <c r="I58" s="1850" t="s">
        <v>812</v>
      </c>
    </row>
    <row customHeight="1" ht="11.25">
      <c r="A59" s="1850" t="s">
        <v>2256</v>
      </c>
      <c r="B59" s="1850" t="s">
        <v>16</v>
      </c>
      <c r="C59" s="1850" t="s">
        <v>2466</v>
      </c>
      <c r="D59" s="1850" t="s">
        <v>2467</v>
      </c>
      <c r="E59" s="1850" t="s">
        <v>2468</v>
      </c>
      <c r="F59" s="1850" t="s">
        <v>2288</v>
      </c>
      <c r="G59" s="1850" t="s">
        <v>28</v>
      </c>
      <c r="H59" s="1850" t="s">
        <v>28</v>
      </c>
      <c r="I59" s="1850" t="s">
        <v>812</v>
      </c>
    </row>
    <row customHeight="1" ht="11.25">
      <c r="A60" s="1850" t="s">
        <v>2256</v>
      </c>
      <c r="B60" s="1850" t="s">
        <v>16</v>
      </c>
      <c r="C60" s="1850" t="s">
        <v>2469</v>
      </c>
      <c r="D60" s="1850" t="s">
        <v>2470</v>
      </c>
      <c r="E60" s="1850" t="s">
        <v>2263</v>
      </c>
      <c r="F60" s="1850" t="s">
        <v>2471</v>
      </c>
      <c r="G60" s="1850" t="s">
        <v>2472</v>
      </c>
      <c r="H60" s="1850" t="s">
        <v>28</v>
      </c>
      <c r="I60" s="1850" t="s">
        <v>812</v>
      </c>
    </row>
    <row customHeight="1" ht="11.25">
      <c r="A61" s="1850" t="s">
        <v>2256</v>
      </c>
      <c r="B61" s="1850" t="s">
        <v>16</v>
      </c>
      <c r="C61" s="1850" t="s">
        <v>2473</v>
      </c>
      <c r="D61" s="1850" t="s">
        <v>2474</v>
      </c>
      <c r="E61" s="1850" t="s">
        <v>2475</v>
      </c>
      <c r="F61" s="1850" t="s">
        <v>2268</v>
      </c>
      <c r="G61" s="1850" t="s">
        <v>28</v>
      </c>
      <c r="H61" s="1850" t="s">
        <v>28</v>
      </c>
      <c r="I61" s="1850" t="s">
        <v>812</v>
      </c>
    </row>
    <row customHeight="1" ht="11.25">
      <c r="A62" s="1850" t="s">
        <v>2256</v>
      </c>
      <c r="B62" s="1850" t="s">
        <v>16</v>
      </c>
      <c r="C62" s="1850" t="s">
        <v>2476</v>
      </c>
      <c r="D62" s="1850" t="s">
        <v>2477</v>
      </c>
      <c r="E62" s="1850" t="s">
        <v>2478</v>
      </c>
      <c r="F62" s="1850" t="s">
        <v>2479</v>
      </c>
      <c r="G62" s="1850" t="s">
        <v>2480</v>
      </c>
      <c r="H62" s="1850" t="s">
        <v>28</v>
      </c>
      <c r="I62" s="1850" t="s">
        <v>812</v>
      </c>
    </row>
    <row customHeight="1" ht="11.25">
      <c r="A63" s="1850" t="s">
        <v>2256</v>
      </c>
      <c r="B63" s="1850" t="s">
        <v>16</v>
      </c>
      <c r="C63" s="1850" t="s">
        <v>2481</v>
      </c>
      <c r="D63" s="1850" t="s">
        <v>2482</v>
      </c>
      <c r="E63" s="1850" t="s">
        <v>2344</v>
      </c>
      <c r="F63" s="1850" t="s">
        <v>2483</v>
      </c>
      <c r="G63" s="1850" t="s">
        <v>28</v>
      </c>
      <c r="H63" s="1850" t="s">
        <v>28</v>
      </c>
      <c r="I63" s="1850" t="s">
        <v>812</v>
      </c>
    </row>
    <row customHeight="1" ht="11.25">
      <c r="A64" s="1850" t="s">
        <v>2256</v>
      </c>
      <c r="B64" s="1850" t="s">
        <v>16</v>
      </c>
      <c r="C64" s="1850" t="s">
        <v>2484</v>
      </c>
      <c r="D64" s="1850" t="s">
        <v>2485</v>
      </c>
      <c r="E64" s="1850" t="s">
        <v>2486</v>
      </c>
      <c r="F64" s="1850" t="s">
        <v>2487</v>
      </c>
      <c r="G64" s="1850" t="s">
        <v>2488</v>
      </c>
      <c r="H64" s="1850" t="s">
        <v>28</v>
      </c>
      <c r="I64" s="1850" t="s">
        <v>812</v>
      </c>
    </row>
    <row customHeight="1" ht="11.25">
      <c r="A65" s="1850" t="s">
        <v>2256</v>
      </c>
      <c r="B65" s="1850" t="s">
        <v>16</v>
      </c>
      <c r="C65" s="1850" t="s">
        <v>2489</v>
      </c>
      <c r="D65" s="1850" t="s">
        <v>2490</v>
      </c>
      <c r="E65" s="1850" t="s">
        <v>2491</v>
      </c>
      <c r="F65" s="1850" t="s">
        <v>2492</v>
      </c>
      <c r="G65" s="1850" t="s">
        <v>28</v>
      </c>
      <c r="H65" s="1850" t="s">
        <v>28</v>
      </c>
      <c r="I65" s="1850" t="s">
        <v>812</v>
      </c>
    </row>
    <row customHeight="1" ht="11.25">
      <c r="A66" s="1850" t="s">
        <v>2256</v>
      </c>
      <c r="B66" s="1850" t="s">
        <v>16</v>
      </c>
      <c r="C66" s="1850" t="s">
        <v>2493</v>
      </c>
      <c r="D66" s="1850" t="s">
        <v>2494</v>
      </c>
      <c r="E66" s="1850" t="s">
        <v>2491</v>
      </c>
      <c r="F66" s="1850" t="s">
        <v>2495</v>
      </c>
      <c r="G66" s="1850" t="s">
        <v>2496</v>
      </c>
      <c r="H66" s="1850" t="s">
        <v>28</v>
      </c>
      <c r="I66" s="1850" t="s">
        <v>812</v>
      </c>
    </row>
    <row customHeight="1" ht="11.25">
      <c r="A67" s="1850" t="s">
        <v>2256</v>
      </c>
      <c r="B67" s="1850" t="s">
        <v>16</v>
      </c>
      <c r="C67" s="1850" t="s">
        <v>2497</v>
      </c>
      <c r="D67" s="1850" t="s">
        <v>2498</v>
      </c>
      <c r="E67" s="1850" t="s">
        <v>2499</v>
      </c>
      <c r="F67" s="1850" t="s">
        <v>2299</v>
      </c>
      <c r="G67" s="1850" t="s">
        <v>2500</v>
      </c>
      <c r="H67" s="1850" t="s">
        <v>28</v>
      </c>
      <c r="I67" s="1850" t="s">
        <v>812</v>
      </c>
    </row>
    <row customHeight="1" ht="11.25">
      <c r="A68" s="1850" t="s">
        <v>2256</v>
      </c>
      <c r="B68" s="1850" t="s">
        <v>16</v>
      </c>
      <c r="C68" s="1850" t="s">
        <v>2501</v>
      </c>
      <c r="D68" s="1850" t="s">
        <v>2502</v>
      </c>
      <c r="E68" s="1850" t="s">
        <v>2503</v>
      </c>
      <c r="F68" s="1850" t="s">
        <v>2268</v>
      </c>
      <c r="G68" s="1850" t="s">
        <v>28</v>
      </c>
      <c r="H68" s="1850" t="s">
        <v>28</v>
      </c>
      <c r="I68" s="1850" t="s">
        <v>812</v>
      </c>
    </row>
    <row customHeight="1" ht="11.25">
      <c r="A69" s="1850" t="s">
        <v>2256</v>
      </c>
      <c r="B69" s="1850" t="s">
        <v>16</v>
      </c>
      <c r="C69" s="1850" t="s">
        <v>2504</v>
      </c>
      <c r="D69" s="1850" t="s">
        <v>2505</v>
      </c>
      <c r="E69" s="1850" t="s">
        <v>2506</v>
      </c>
      <c r="F69" s="1850" t="s">
        <v>2273</v>
      </c>
      <c r="G69" s="1850" t="s">
        <v>28</v>
      </c>
      <c r="H69" s="1850" t="s">
        <v>28</v>
      </c>
      <c r="I69" s="1850" t="s">
        <v>812</v>
      </c>
    </row>
    <row customHeight="1" ht="11.25">
      <c r="A70" s="1850" t="s">
        <v>2256</v>
      </c>
      <c r="B70" s="1850" t="s">
        <v>16</v>
      </c>
      <c r="C70" s="1850" t="s">
        <v>2507</v>
      </c>
      <c r="D70" s="1850" t="s">
        <v>2508</v>
      </c>
      <c r="E70" s="1850" t="s">
        <v>2509</v>
      </c>
      <c r="F70" s="1850" t="s">
        <v>2299</v>
      </c>
      <c r="G70" s="1850" t="s">
        <v>28</v>
      </c>
      <c r="H70" s="1850" t="s">
        <v>28</v>
      </c>
      <c r="I70" s="1850" t="s">
        <v>812</v>
      </c>
    </row>
    <row customHeight="1" ht="11.25">
      <c r="A71" s="1850" t="s">
        <v>2256</v>
      </c>
      <c r="B71" s="1850" t="s">
        <v>16</v>
      </c>
      <c r="C71" s="1850" t="s">
        <v>2510</v>
      </c>
      <c r="D71" s="1850" t="s">
        <v>2511</v>
      </c>
      <c r="E71" s="1850" t="s">
        <v>2512</v>
      </c>
      <c r="F71" s="1850" t="s">
        <v>2273</v>
      </c>
      <c r="G71" s="1850" t="s">
        <v>2300</v>
      </c>
      <c r="H71" s="1850" t="s">
        <v>28</v>
      </c>
      <c r="I71" s="1850" t="s">
        <v>812</v>
      </c>
    </row>
    <row customHeight="1" ht="11.25">
      <c r="A72" s="1850" t="s">
        <v>2256</v>
      </c>
      <c r="B72" s="1850" t="s">
        <v>16</v>
      </c>
      <c r="C72" s="1850" t="s">
        <v>2513</v>
      </c>
      <c r="D72" s="1850" t="s">
        <v>2514</v>
      </c>
      <c r="E72" s="1850" t="s">
        <v>2515</v>
      </c>
      <c r="F72" s="1850" t="s">
        <v>2273</v>
      </c>
      <c r="G72" s="1850" t="s">
        <v>28</v>
      </c>
      <c r="H72" s="1850" t="s">
        <v>28</v>
      </c>
      <c r="I72" s="1850" t="s">
        <v>812</v>
      </c>
    </row>
    <row customHeight="1" ht="11.25">
      <c r="A73" s="1850" t="s">
        <v>2256</v>
      </c>
      <c r="B73" s="1850" t="s">
        <v>16</v>
      </c>
      <c r="C73" s="1850" t="s">
        <v>13</v>
      </c>
      <c r="D73" s="1850" t="s">
        <v>47</v>
      </c>
      <c r="E73" s="1850" t="s">
        <v>50</v>
      </c>
      <c r="F73" s="1850" t="s">
        <v>52</v>
      </c>
      <c r="G73" s="1850" t="s">
        <v>28</v>
      </c>
      <c r="H73" s="1850" t="s">
        <v>28</v>
      </c>
      <c r="I73" s="1850" t="s">
        <v>812</v>
      </c>
    </row>
    <row customHeight="1" ht="11.25">
      <c r="A74" s="1850" t="s">
        <v>2256</v>
      </c>
      <c r="B74" s="1850" t="s">
        <v>16</v>
      </c>
      <c r="C74" s="1850" t="s">
        <v>2516</v>
      </c>
      <c r="D74" s="1850" t="s">
        <v>2517</v>
      </c>
      <c r="E74" s="1850" t="s">
        <v>2478</v>
      </c>
      <c r="F74" s="1850" t="s">
        <v>2518</v>
      </c>
      <c r="G74" s="1850" t="s">
        <v>28</v>
      </c>
      <c r="H74" s="1850" t="s">
        <v>28</v>
      </c>
      <c r="I74" s="1850" t="s">
        <v>812</v>
      </c>
    </row>
    <row customHeight="1" ht="11.25">
      <c r="A75" s="1850" t="s">
        <v>2256</v>
      </c>
      <c r="B75" s="1850" t="s">
        <v>16</v>
      </c>
      <c r="C75" s="1850" t="s">
        <v>2519</v>
      </c>
      <c r="D75" s="1850" t="s">
        <v>2520</v>
      </c>
      <c r="E75" s="1850" t="s">
        <v>2521</v>
      </c>
      <c r="F75" s="1850" t="s">
        <v>580</v>
      </c>
      <c r="G75" s="1850" t="s">
        <v>28</v>
      </c>
      <c r="H75" s="1850" t="s">
        <v>28</v>
      </c>
      <c r="I75" s="1850" t="s">
        <v>812</v>
      </c>
    </row>
    <row customHeight="1" ht="11.25">
      <c r="A76" s="1850" t="s">
        <v>2256</v>
      </c>
      <c r="B76" s="1850" t="s">
        <v>16</v>
      </c>
      <c r="C76" s="1850" t="s">
        <v>2522</v>
      </c>
      <c r="D76" s="1850" t="s">
        <v>2523</v>
      </c>
      <c r="E76" s="1850" t="s">
        <v>2524</v>
      </c>
      <c r="F76" s="1850" t="s">
        <v>2308</v>
      </c>
      <c r="G76" s="1850" t="s">
        <v>28</v>
      </c>
      <c r="H76" s="1850" t="s">
        <v>28</v>
      </c>
      <c r="I76" s="1850" t="s">
        <v>812</v>
      </c>
    </row>
    <row customHeight="1" ht="11.25">
      <c r="A77" s="1850" t="s">
        <v>2256</v>
      </c>
      <c r="B77" s="1850" t="s">
        <v>16</v>
      </c>
      <c r="C77" s="1850" t="s">
        <v>2525</v>
      </c>
      <c r="D77" s="1850" t="s">
        <v>2526</v>
      </c>
      <c r="E77" s="1850" t="s">
        <v>2478</v>
      </c>
      <c r="F77" s="1850" t="s">
        <v>2527</v>
      </c>
      <c r="G77" s="1850" t="s">
        <v>28</v>
      </c>
      <c r="H77" s="1850" t="s">
        <v>28</v>
      </c>
      <c r="I77" s="1850" t="s">
        <v>812</v>
      </c>
    </row>
    <row customHeight="1" ht="11.25">
      <c r="A78" s="1850" t="s">
        <v>2256</v>
      </c>
      <c r="B78" s="1850" t="s">
        <v>16</v>
      </c>
      <c r="C78" s="1850" t="s">
        <v>2257</v>
      </c>
      <c r="D78" s="1850" t="s">
        <v>2258</v>
      </c>
      <c r="E78" s="1850" t="s">
        <v>2259</v>
      </c>
      <c r="F78" s="1850" t="s">
        <v>2260</v>
      </c>
      <c r="G78" s="1850" t="s">
        <v>28</v>
      </c>
      <c r="H78" s="1850" t="s">
        <v>28</v>
      </c>
      <c r="I78" s="1850" t="s">
        <v>898</v>
      </c>
    </row>
    <row customHeight="1" ht="11.25">
      <c r="A79" s="1850" t="s">
        <v>2256</v>
      </c>
      <c r="B79" s="1850" t="s">
        <v>16</v>
      </c>
      <c r="C79" s="1850" t="s">
        <v>2261</v>
      </c>
      <c r="D79" s="1850" t="s">
        <v>2262</v>
      </c>
      <c r="E79" s="1850" t="s">
        <v>2263</v>
      </c>
      <c r="F79" s="1850" t="s">
        <v>2264</v>
      </c>
      <c r="G79" s="1850" t="s">
        <v>28</v>
      </c>
      <c r="H79" s="1850" t="s">
        <v>28</v>
      </c>
      <c r="I79" s="1850" t="s">
        <v>898</v>
      </c>
    </row>
    <row customHeight="1" ht="11.25">
      <c r="A80" s="1850" t="s">
        <v>2256</v>
      </c>
      <c r="B80" s="1850" t="s">
        <v>16</v>
      </c>
      <c r="C80" s="1850" t="s">
        <v>2265</v>
      </c>
      <c r="D80" s="1850" t="s">
        <v>2266</v>
      </c>
      <c r="E80" s="1850" t="s">
        <v>2267</v>
      </c>
      <c r="F80" s="1850" t="s">
        <v>2268</v>
      </c>
      <c r="G80" s="1850" t="s">
        <v>2269</v>
      </c>
      <c r="H80" s="1850" t="s">
        <v>28</v>
      </c>
      <c r="I80" s="1850" t="s">
        <v>898</v>
      </c>
    </row>
    <row customHeight="1" ht="11.25">
      <c r="A81" s="1850" t="s">
        <v>2256</v>
      </c>
      <c r="B81" s="1850" t="s">
        <v>16</v>
      </c>
      <c r="C81" s="1850" t="s">
        <v>2270</v>
      </c>
      <c r="D81" s="1850" t="s">
        <v>2271</v>
      </c>
      <c r="E81" s="1850" t="s">
        <v>2272</v>
      </c>
      <c r="F81" s="1850" t="s">
        <v>2273</v>
      </c>
      <c r="G81" s="1850" t="s">
        <v>2274</v>
      </c>
      <c r="H81" s="1850" t="s">
        <v>28</v>
      </c>
      <c r="I81" s="1850" t="s">
        <v>898</v>
      </c>
    </row>
    <row customHeight="1" ht="11.25">
      <c r="A82" s="1850" t="s">
        <v>2256</v>
      </c>
      <c r="B82" s="1850" t="s">
        <v>16</v>
      </c>
      <c r="C82" s="1850" t="s">
        <v>2285</v>
      </c>
      <c r="D82" s="1850" t="s">
        <v>2286</v>
      </c>
      <c r="E82" s="1850" t="s">
        <v>2287</v>
      </c>
      <c r="F82" s="1850" t="s">
        <v>2288</v>
      </c>
      <c r="G82" s="1850" t="s">
        <v>28</v>
      </c>
      <c r="H82" s="1850" t="s">
        <v>28</v>
      </c>
      <c r="I82" s="1850" t="s">
        <v>898</v>
      </c>
    </row>
    <row customHeight="1" ht="11.25">
      <c r="A83" s="1850" t="s">
        <v>2256</v>
      </c>
      <c r="B83" s="1850" t="s">
        <v>16</v>
      </c>
      <c r="C83" s="1850" t="s">
        <v>2292</v>
      </c>
      <c r="D83" s="1850" t="s">
        <v>2293</v>
      </c>
      <c r="E83" s="1850" t="s">
        <v>2294</v>
      </c>
      <c r="F83" s="1850" t="s">
        <v>2295</v>
      </c>
      <c r="G83" s="1850" t="s">
        <v>28</v>
      </c>
      <c r="H83" s="1850" t="s">
        <v>28</v>
      </c>
      <c r="I83" s="1850" t="s">
        <v>898</v>
      </c>
    </row>
    <row customHeight="1" ht="11.25">
      <c r="A84" s="1850" t="s">
        <v>2256</v>
      </c>
      <c r="B84" s="1850" t="s">
        <v>16</v>
      </c>
      <c r="C84" s="1850" t="s">
        <v>2301</v>
      </c>
      <c r="D84" s="1850" t="s">
        <v>2302</v>
      </c>
      <c r="E84" s="1850" t="s">
        <v>2303</v>
      </c>
      <c r="F84" s="1850" t="s">
        <v>2268</v>
      </c>
      <c r="G84" s="1850" t="s">
        <v>2304</v>
      </c>
      <c r="H84" s="1850" t="s">
        <v>28</v>
      </c>
      <c r="I84" s="1850" t="s">
        <v>898</v>
      </c>
    </row>
    <row customHeight="1" ht="11.25">
      <c r="A85" s="1850" t="s">
        <v>2256</v>
      </c>
      <c r="B85" s="1850" t="s">
        <v>16</v>
      </c>
      <c r="C85" s="1850" t="s">
        <v>2305</v>
      </c>
      <c r="D85" s="1850" t="s">
        <v>2306</v>
      </c>
      <c r="E85" s="1850" t="s">
        <v>2307</v>
      </c>
      <c r="F85" s="1850" t="s">
        <v>2308</v>
      </c>
      <c r="G85" s="1850" t="s">
        <v>28</v>
      </c>
      <c r="H85" s="1850" t="s">
        <v>28</v>
      </c>
      <c r="I85" s="1850" t="s">
        <v>898</v>
      </c>
    </row>
    <row customHeight="1" ht="11.25">
      <c r="A86" s="1850" t="s">
        <v>2256</v>
      </c>
      <c r="B86" s="1850" t="s">
        <v>16</v>
      </c>
      <c r="C86" s="1850" t="s">
        <v>28</v>
      </c>
      <c r="D86" s="1850" t="s">
        <v>2313</v>
      </c>
      <c r="E86" s="1850" t="s">
        <v>2314</v>
      </c>
      <c r="F86" s="1850" t="s">
        <v>2268</v>
      </c>
      <c r="G86" s="1850" t="s">
        <v>28</v>
      </c>
      <c r="H86" s="1850" t="s">
        <v>28</v>
      </c>
      <c r="I86" s="1850" t="s">
        <v>898</v>
      </c>
    </row>
    <row customHeight="1" ht="11.25">
      <c r="A87" s="1850" t="s">
        <v>2256</v>
      </c>
      <c r="B87" s="1850" t="s">
        <v>16</v>
      </c>
      <c r="C87" s="1850" t="s">
        <v>2324</v>
      </c>
      <c r="D87" s="1850" t="s">
        <v>2325</v>
      </c>
      <c r="E87" s="1850" t="s">
        <v>2326</v>
      </c>
      <c r="F87" s="1850" t="s">
        <v>2268</v>
      </c>
      <c r="G87" s="1850" t="s">
        <v>2327</v>
      </c>
      <c r="H87" s="1850" t="s">
        <v>28</v>
      </c>
      <c r="I87" s="1850" t="s">
        <v>898</v>
      </c>
    </row>
    <row customHeight="1" ht="11.25">
      <c r="A88" s="1850" t="s">
        <v>2256</v>
      </c>
      <c r="B88" s="1850" t="s">
        <v>16</v>
      </c>
      <c r="C88" s="1850" t="s">
        <v>2328</v>
      </c>
      <c r="D88" s="1850" t="s">
        <v>2329</v>
      </c>
      <c r="E88" s="1850" t="s">
        <v>2330</v>
      </c>
      <c r="F88" s="1850" t="s">
        <v>2260</v>
      </c>
      <c r="G88" s="1850" t="s">
        <v>2331</v>
      </c>
      <c r="H88" s="1850" t="s">
        <v>28</v>
      </c>
      <c r="I88" s="1850" t="s">
        <v>898</v>
      </c>
    </row>
    <row customHeight="1" ht="11.25">
      <c r="A89" s="1850" t="s">
        <v>2256</v>
      </c>
      <c r="B89" s="1850" t="s">
        <v>16</v>
      </c>
      <c r="C89" s="1850" t="s">
        <v>2332</v>
      </c>
      <c r="D89" s="1850" t="s">
        <v>2333</v>
      </c>
      <c r="E89" s="1850" t="s">
        <v>2334</v>
      </c>
      <c r="F89" s="1850" t="s">
        <v>2268</v>
      </c>
      <c r="G89" s="1850" t="s">
        <v>28</v>
      </c>
      <c r="H89" s="1850" t="s">
        <v>28</v>
      </c>
      <c r="I89" s="1850" t="s">
        <v>898</v>
      </c>
    </row>
    <row customHeight="1" ht="11.25">
      <c r="A90" s="1850" t="s">
        <v>2256</v>
      </c>
      <c r="B90" s="1850" t="s">
        <v>16</v>
      </c>
      <c r="C90" s="1850" t="s">
        <v>2338</v>
      </c>
      <c r="D90" s="1850" t="s">
        <v>2339</v>
      </c>
      <c r="E90" s="1850" t="s">
        <v>2340</v>
      </c>
      <c r="F90" s="1850" t="s">
        <v>2341</v>
      </c>
      <c r="G90" s="1850" t="s">
        <v>28</v>
      </c>
      <c r="H90" s="1850" t="s">
        <v>28</v>
      </c>
      <c r="I90" s="1850" t="s">
        <v>898</v>
      </c>
    </row>
    <row customHeight="1" ht="11.25">
      <c r="A91" s="1850" t="s">
        <v>2256</v>
      </c>
      <c r="B91" s="1850" t="s">
        <v>16</v>
      </c>
      <c r="C91" s="1850" t="s">
        <v>2347</v>
      </c>
      <c r="D91" s="1850" t="s">
        <v>2348</v>
      </c>
      <c r="E91" s="1850" t="s">
        <v>2349</v>
      </c>
      <c r="F91" s="1850" t="s">
        <v>2350</v>
      </c>
      <c r="G91" s="1850" t="s">
        <v>28</v>
      </c>
      <c r="H91" s="1850" t="s">
        <v>28</v>
      </c>
      <c r="I91" s="1850" t="s">
        <v>898</v>
      </c>
    </row>
    <row customHeight="1" ht="11.25">
      <c r="A92" s="1850" t="s">
        <v>2256</v>
      </c>
      <c r="B92" s="1850" t="s">
        <v>16</v>
      </c>
      <c r="C92" s="1850" t="s">
        <v>2354</v>
      </c>
      <c r="D92" s="1850" t="s">
        <v>2355</v>
      </c>
      <c r="E92" s="1850" t="s">
        <v>2356</v>
      </c>
      <c r="F92" s="1850" t="s">
        <v>2299</v>
      </c>
      <c r="G92" s="1850" t="s">
        <v>2300</v>
      </c>
      <c r="H92" s="1850" t="s">
        <v>28</v>
      </c>
      <c r="I92" s="1850" t="s">
        <v>898</v>
      </c>
    </row>
    <row customHeight="1" ht="11.25">
      <c r="A93" s="1850" t="s">
        <v>2256</v>
      </c>
      <c r="B93" s="1850" t="s">
        <v>16</v>
      </c>
      <c r="C93" s="1850" t="s">
        <v>2357</v>
      </c>
      <c r="D93" s="1850" t="s">
        <v>2358</v>
      </c>
      <c r="E93" s="1850" t="s">
        <v>2359</v>
      </c>
      <c r="F93" s="1850" t="s">
        <v>2299</v>
      </c>
      <c r="G93" s="1850" t="s">
        <v>2300</v>
      </c>
      <c r="H93" s="1850" t="s">
        <v>28</v>
      </c>
      <c r="I93" s="1850" t="s">
        <v>898</v>
      </c>
    </row>
    <row customHeight="1" ht="11.25">
      <c r="A94" s="1850" t="s">
        <v>2256</v>
      </c>
      <c r="B94" s="1850" t="s">
        <v>16</v>
      </c>
      <c r="C94" s="1850" t="s">
        <v>2375</v>
      </c>
      <c r="D94" s="1850" t="s">
        <v>2376</v>
      </c>
      <c r="E94" s="1850" t="s">
        <v>2377</v>
      </c>
      <c r="F94" s="1850" t="s">
        <v>2350</v>
      </c>
      <c r="G94" s="1850" t="s">
        <v>28</v>
      </c>
      <c r="H94" s="1850" t="s">
        <v>28</v>
      </c>
      <c r="I94" s="1850" t="s">
        <v>898</v>
      </c>
    </row>
    <row customHeight="1" ht="11.25">
      <c r="A95" s="1850" t="s">
        <v>2256</v>
      </c>
      <c r="B95" s="1850" t="s">
        <v>16</v>
      </c>
      <c r="C95" s="1850" t="s">
        <v>2384</v>
      </c>
      <c r="D95" s="1850" t="s">
        <v>2385</v>
      </c>
      <c r="E95" s="1850" t="s">
        <v>2386</v>
      </c>
      <c r="F95" s="1850" t="s">
        <v>2268</v>
      </c>
      <c r="G95" s="1850" t="s">
        <v>28</v>
      </c>
      <c r="H95" s="1850" t="s">
        <v>28</v>
      </c>
      <c r="I95" s="1850" t="s">
        <v>898</v>
      </c>
    </row>
    <row customHeight="1" ht="11.25">
      <c r="A96" s="1850" t="s">
        <v>2256</v>
      </c>
      <c r="B96" s="1850" t="s">
        <v>16</v>
      </c>
      <c r="C96" s="1850" t="s">
        <v>2387</v>
      </c>
      <c r="D96" s="1850" t="s">
        <v>2388</v>
      </c>
      <c r="E96" s="1850" t="s">
        <v>2389</v>
      </c>
      <c r="F96" s="1850" t="s">
        <v>2390</v>
      </c>
      <c r="G96" s="1850" t="s">
        <v>28</v>
      </c>
      <c r="H96" s="1850" t="s">
        <v>28</v>
      </c>
      <c r="I96" s="1850" t="s">
        <v>898</v>
      </c>
    </row>
    <row customHeight="1" ht="11.25">
      <c r="A97" s="1850" t="s">
        <v>2256</v>
      </c>
      <c r="B97" s="1850" t="s">
        <v>16</v>
      </c>
      <c r="C97" s="1850" t="s">
        <v>2394</v>
      </c>
      <c r="D97" s="1850" t="s">
        <v>2395</v>
      </c>
      <c r="E97" s="1850" t="s">
        <v>2396</v>
      </c>
      <c r="F97" s="1850" t="s">
        <v>2397</v>
      </c>
      <c r="G97" s="1850" t="s">
        <v>28</v>
      </c>
      <c r="H97" s="1850" t="s">
        <v>28</v>
      </c>
      <c r="I97" s="1850" t="s">
        <v>898</v>
      </c>
    </row>
    <row customHeight="1" ht="11.25">
      <c r="A98" s="1850" t="s">
        <v>2256</v>
      </c>
      <c r="B98" s="1850" t="s">
        <v>16</v>
      </c>
      <c r="C98" s="1850" t="s">
        <v>2411</v>
      </c>
      <c r="D98" s="1850" t="s">
        <v>2412</v>
      </c>
      <c r="E98" s="1850" t="s">
        <v>2413</v>
      </c>
      <c r="F98" s="1850" t="s">
        <v>2410</v>
      </c>
      <c r="G98" s="1850" t="s">
        <v>28</v>
      </c>
      <c r="H98" s="1850" t="s">
        <v>2414</v>
      </c>
      <c r="I98" s="1850" t="s">
        <v>898</v>
      </c>
    </row>
    <row customHeight="1" ht="11.25">
      <c r="A99" s="1850" t="s">
        <v>2256</v>
      </c>
      <c r="B99" s="1850" t="s">
        <v>16</v>
      </c>
      <c r="C99" s="1850" t="s">
        <v>2418</v>
      </c>
      <c r="D99" s="1850" t="s">
        <v>2419</v>
      </c>
      <c r="E99" s="1850" t="s">
        <v>2420</v>
      </c>
      <c r="F99" s="1850" t="s">
        <v>2421</v>
      </c>
      <c r="G99" s="1850" t="s">
        <v>28</v>
      </c>
      <c r="H99" s="1850" t="s">
        <v>28</v>
      </c>
      <c r="I99" s="1850" t="s">
        <v>898</v>
      </c>
    </row>
    <row customHeight="1" ht="11.25">
      <c r="A100" s="1850" t="s">
        <v>2256</v>
      </c>
      <c r="B100" s="1850" t="s">
        <v>16</v>
      </c>
      <c r="C100" s="1850" t="s">
        <v>2425</v>
      </c>
      <c r="D100" s="1850" t="s">
        <v>2426</v>
      </c>
      <c r="E100" s="1850" t="s">
        <v>2427</v>
      </c>
      <c r="F100" s="1850" t="s">
        <v>2341</v>
      </c>
      <c r="G100" s="1850" t="s">
        <v>28</v>
      </c>
      <c r="H100" s="1850" t="s">
        <v>28</v>
      </c>
      <c r="I100" s="1850" t="s">
        <v>898</v>
      </c>
    </row>
    <row customHeight="1" ht="11.25">
      <c r="A101" s="1850" t="s">
        <v>2256</v>
      </c>
      <c r="B101" s="1850" t="s">
        <v>16</v>
      </c>
      <c r="C101" s="1850" t="s">
        <v>2436</v>
      </c>
      <c r="D101" s="1850" t="s">
        <v>2437</v>
      </c>
      <c r="E101" s="1850" t="s">
        <v>2438</v>
      </c>
      <c r="F101" s="1850" t="s">
        <v>2295</v>
      </c>
      <c r="G101" s="1850" t="s">
        <v>28</v>
      </c>
      <c r="H101" s="1850" t="s">
        <v>28</v>
      </c>
      <c r="I101" s="1850" t="s">
        <v>898</v>
      </c>
    </row>
    <row customHeight="1" ht="11.25">
      <c r="A102" s="1850" t="s">
        <v>2256</v>
      </c>
      <c r="B102" s="1850" t="s">
        <v>16</v>
      </c>
      <c r="C102" s="1850" t="s">
        <v>2439</v>
      </c>
      <c r="D102" s="1850" t="s">
        <v>2440</v>
      </c>
      <c r="E102" s="1850" t="s">
        <v>2441</v>
      </c>
      <c r="F102" s="1850" t="s">
        <v>2421</v>
      </c>
      <c r="G102" s="1850" t="s">
        <v>2442</v>
      </c>
      <c r="H102" s="1850" t="s">
        <v>2443</v>
      </c>
      <c r="I102" s="1850" t="s">
        <v>898</v>
      </c>
    </row>
    <row customHeight="1" ht="11.25">
      <c r="A103" s="1850" t="s">
        <v>2256</v>
      </c>
      <c r="B103" s="1850" t="s">
        <v>16</v>
      </c>
      <c r="C103" s="1850" t="s">
        <v>2444</v>
      </c>
      <c r="D103" s="1850" t="s">
        <v>2445</v>
      </c>
      <c r="E103" s="1850" t="s">
        <v>2446</v>
      </c>
      <c r="F103" s="1850" t="s">
        <v>2295</v>
      </c>
      <c r="G103" s="1850" t="s">
        <v>2447</v>
      </c>
      <c r="H103" s="1850" t="s">
        <v>28</v>
      </c>
      <c r="I103" s="1850" t="s">
        <v>898</v>
      </c>
    </row>
    <row customHeight="1" ht="11.25">
      <c r="A104" s="1850" t="s">
        <v>2256</v>
      </c>
      <c r="B104" s="1850" t="s">
        <v>16</v>
      </c>
      <c r="C104" s="1850" t="s">
        <v>2448</v>
      </c>
      <c r="D104" s="1850" t="s">
        <v>2449</v>
      </c>
      <c r="E104" s="1850" t="s">
        <v>2450</v>
      </c>
      <c r="F104" s="1850" t="s">
        <v>2451</v>
      </c>
      <c r="G104" s="1850" t="s">
        <v>28</v>
      </c>
      <c r="H104" s="1850" t="s">
        <v>2452</v>
      </c>
      <c r="I104" s="1850" t="s">
        <v>898</v>
      </c>
    </row>
    <row customHeight="1" ht="11.25">
      <c r="A105" s="1850" t="s">
        <v>2256</v>
      </c>
      <c r="B105" s="1850" t="s">
        <v>16</v>
      </c>
      <c r="C105" s="1850" t="s">
        <v>2453</v>
      </c>
      <c r="D105" s="1850" t="s">
        <v>2454</v>
      </c>
      <c r="E105" s="1850" t="s">
        <v>2455</v>
      </c>
      <c r="F105" s="1850" t="s">
        <v>2421</v>
      </c>
      <c r="G105" s="1850" t="s">
        <v>28</v>
      </c>
      <c r="H105" s="1850" t="s">
        <v>28</v>
      </c>
      <c r="I105" s="1850" t="s">
        <v>898</v>
      </c>
    </row>
    <row customHeight="1" ht="11.25">
      <c r="A106" s="1850" t="s">
        <v>2256</v>
      </c>
      <c r="B106" s="1850" t="s">
        <v>16</v>
      </c>
      <c r="C106" s="1850" t="s">
        <v>2456</v>
      </c>
      <c r="D106" s="1850" t="s">
        <v>2457</v>
      </c>
      <c r="E106" s="1850" t="s">
        <v>2458</v>
      </c>
      <c r="F106" s="1850" t="s">
        <v>2459</v>
      </c>
      <c r="G106" s="1850" t="s">
        <v>28</v>
      </c>
      <c r="H106" s="1850" t="s">
        <v>28</v>
      </c>
      <c r="I106" s="1850" t="s">
        <v>898</v>
      </c>
    </row>
    <row customHeight="1" ht="11.25">
      <c r="A107" s="1850" t="s">
        <v>2256</v>
      </c>
      <c r="B107" s="1850" t="s">
        <v>16</v>
      </c>
      <c r="C107" s="1850" t="s">
        <v>2463</v>
      </c>
      <c r="D107" s="1850" t="s">
        <v>2464</v>
      </c>
      <c r="E107" s="1850" t="s">
        <v>2465</v>
      </c>
      <c r="F107" s="1850" t="s">
        <v>2299</v>
      </c>
      <c r="G107" s="1850" t="s">
        <v>28</v>
      </c>
      <c r="H107" s="1850" t="s">
        <v>28</v>
      </c>
      <c r="I107" s="1850" t="s">
        <v>898</v>
      </c>
    </row>
    <row customHeight="1" ht="11.25">
      <c r="A108" s="1850" t="s">
        <v>2256</v>
      </c>
      <c r="B108" s="1850" t="s">
        <v>16</v>
      </c>
      <c r="C108" s="1850" t="s">
        <v>2469</v>
      </c>
      <c r="D108" s="1850" t="s">
        <v>2470</v>
      </c>
      <c r="E108" s="1850" t="s">
        <v>2263</v>
      </c>
      <c r="F108" s="1850" t="s">
        <v>2471</v>
      </c>
      <c r="G108" s="1850" t="s">
        <v>2472</v>
      </c>
      <c r="H108" s="1850" t="s">
        <v>28</v>
      </c>
      <c r="I108" s="1850" t="s">
        <v>898</v>
      </c>
    </row>
    <row customHeight="1" ht="11.25">
      <c r="A109" s="1850" t="s">
        <v>2256</v>
      </c>
      <c r="B109" s="1850" t="s">
        <v>16</v>
      </c>
      <c r="C109" s="1850" t="s">
        <v>2476</v>
      </c>
      <c r="D109" s="1850" t="s">
        <v>2477</v>
      </c>
      <c r="E109" s="1850" t="s">
        <v>2478</v>
      </c>
      <c r="F109" s="1850" t="s">
        <v>2479</v>
      </c>
      <c r="G109" s="1850" t="s">
        <v>2480</v>
      </c>
      <c r="H109" s="1850" t="s">
        <v>28</v>
      </c>
      <c r="I109" s="1850" t="s">
        <v>898</v>
      </c>
    </row>
    <row customHeight="1" ht="11.25">
      <c r="A110" s="1850" t="s">
        <v>2256</v>
      </c>
      <c r="B110" s="1850" t="s">
        <v>16</v>
      </c>
      <c r="C110" s="1850" t="s">
        <v>2481</v>
      </c>
      <c r="D110" s="1850" t="s">
        <v>2482</v>
      </c>
      <c r="E110" s="1850" t="s">
        <v>2344</v>
      </c>
      <c r="F110" s="1850" t="s">
        <v>2483</v>
      </c>
      <c r="G110" s="1850" t="s">
        <v>28</v>
      </c>
      <c r="H110" s="1850" t="s">
        <v>28</v>
      </c>
      <c r="I110" s="1850" t="s">
        <v>898</v>
      </c>
    </row>
    <row customHeight="1" ht="11.25">
      <c r="A111" s="1850" t="s">
        <v>2256</v>
      </c>
      <c r="B111" s="1850" t="s">
        <v>16</v>
      </c>
      <c r="C111" s="1850" t="s">
        <v>2484</v>
      </c>
      <c r="D111" s="1850" t="s">
        <v>2485</v>
      </c>
      <c r="E111" s="1850" t="s">
        <v>2486</v>
      </c>
      <c r="F111" s="1850" t="s">
        <v>2487</v>
      </c>
      <c r="G111" s="1850" t="s">
        <v>2488</v>
      </c>
      <c r="H111" s="1850" t="s">
        <v>28</v>
      </c>
      <c r="I111" s="1850" t="s">
        <v>898</v>
      </c>
    </row>
    <row customHeight="1" ht="11.25">
      <c r="A112" s="1850" t="s">
        <v>2256</v>
      </c>
      <c r="B112" s="1850" t="s">
        <v>16</v>
      </c>
      <c r="C112" s="1850" t="s">
        <v>2489</v>
      </c>
      <c r="D112" s="1850" t="s">
        <v>2490</v>
      </c>
      <c r="E112" s="1850" t="s">
        <v>2491</v>
      </c>
      <c r="F112" s="1850" t="s">
        <v>2492</v>
      </c>
      <c r="G112" s="1850" t="s">
        <v>28</v>
      </c>
      <c r="H112" s="1850" t="s">
        <v>28</v>
      </c>
      <c r="I112" s="1850" t="s">
        <v>898</v>
      </c>
    </row>
    <row customHeight="1" ht="11.25">
      <c r="A113" s="1850" t="s">
        <v>2256</v>
      </c>
      <c r="B113" s="1850" t="s">
        <v>16</v>
      </c>
      <c r="C113" s="1850" t="s">
        <v>2493</v>
      </c>
      <c r="D113" s="1850" t="s">
        <v>2494</v>
      </c>
      <c r="E113" s="1850" t="s">
        <v>2491</v>
      </c>
      <c r="F113" s="1850" t="s">
        <v>2495</v>
      </c>
      <c r="G113" s="1850" t="s">
        <v>2496</v>
      </c>
      <c r="H113" s="1850" t="s">
        <v>28</v>
      </c>
      <c r="I113" s="1850" t="s">
        <v>898</v>
      </c>
    </row>
    <row customHeight="1" ht="11.25">
      <c r="A114" s="1850" t="s">
        <v>2256</v>
      </c>
      <c r="B114" s="1850" t="s">
        <v>16</v>
      </c>
      <c r="C114" s="1850" t="s">
        <v>13</v>
      </c>
      <c r="D114" s="1850" t="s">
        <v>47</v>
      </c>
      <c r="E114" s="1850" t="s">
        <v>50</v>
      </c>
      <c r="F114" s="1850" t="s">
        <v>52</v>
      </c>
      <c r="G114" s="1850" t="s">
        <v>28</v>
      </c>
      <c r="H114" s="1850" t="s">
        <v>28</v>
      </c>
      <c r="I114" s="1850" t="s">
        <v>898</v>
      </c>
    </row>
    <row customHeight="1" ht="11.25">
      <c r="A115" s="1850" t="s">
        <v>2256</v>
      </c>
      <c r="B115" s="1850" t="s">
        <v>16</v>
      </c>
      <c r="C115" s="1850" t="s">
        <v>2516</v>
      </c>
      <c r="D115" s="1850" t="s">
        <v>2517</v>
      </c>
      <c r="E115" s="1850" t="s">
        <v>2478</v>
      </c>
      <c r="F115" s="1850" t="s">
        <v>2518</v>
      </c>
      <c r="G115" s="1850" t="s">
        <v>28</v>
      </c>
      <c r="H115" s="1850" t="s">
        <v>28</v>
      </c>
      <c r="I115" s="1850" t="s">
        <v>898</v>
      </c>
    </row>
    <row customHeight="1" ht="11.25">
      <c r="A116" s="1850" t="s">
        <v>2256</v>
      </c>
      <c r="B116" s="1850" t="s">
        <v>16</v>
      </c>
      <c r="C116" s="1850" t="s">
        <v>2522</v>
      </c>
      <c r="D116" s="1850" t="s">
        <v>2523</v>
      </c>
      <c r="E116" s="1850" t="s">
        <v>2524</v>
      </c>
      <c r="F116" s="1850" t="s">
        <v>2308</v>
      </c>
      <c r="G116" s="1850" t="s">
        <v>28</v>
      </c>
      <c r="H116" s="1850" t="s">
        <v>28</v>
      </c>
      <c r="I116" s="1850" t="s">
        <v>898</v>
      </c>
    </row>
    <row customHeight="1" ht="11.25">
      <c r="A117" s="1850" t="s">
        <v>2256</v>
      </c>
      <c r="B117" s="1850" t="s">
        <v>16</v>
      </c>
      <c r="C117" s="1850" t="s">
        <v>2525</v>
      </c>
      <c r="D117" s="1850" t="s">
        <v>2526</v>
      </c>
      <c r="E117" s="1850" t="s">
        <v>2478</v>
      </c>
      <c r="F117" s="1850" t="s">
        <v>2527</v>
      </c>
      <c r="G117" s="1850" t="s">
        <v>28</v>
      </c>
      <c r="H117" s="1850" t="s">
        <v>28</v>
      </c>
      <c r="I117" s="1850" t="s">
        <v>898</v>
      </c>
    </row>
    <row customHeight="1" ht="11.25">
      <c r="A118" s="1850" t="s">
        <v>2256</v>
      </c>
      <c r="B118" s="1850" t="s">
        <v>16</v>
      </c>
      <c r="C118" s="1850" t="s">
        <v>2261</v>
      </c>
      <c r="D118" s="1850" t="s">
        <v>2262</v>
      </c>
      <c r="E118" s="1850" t="s">
        <v>2263</v>
      </c>
      <c r="F118" s="1850" t="s">
        <v>2264</v>
      </c>
      <c r="G118" s="1850" t="s">
        <v>28</v>
      </c>
      <c r="H118" s="1850" t="s">
        <v>28</v>
      </c>
      <c r="I118" s="1850" t="s">
        <v>858</v>
      </c>
    </row>
    <row customHeight="1" ht="11.25">
      <c r="A119" s="1850" t="s">
        <v>2256</v>
      </c>
      <c r="B119" s="1850" t="s">
        <v>16</v>
      </c>
      <c r="C119" s="1850" t="s">
        <v>2265</v>
      </c>
      <c r="D119" s="1850" t="s">
        <v>2266</v>
      </c>
      <c r="E119" s="1850" t="s">
        <v>2267</v>
      </c>
      <c r="F119" s="1850" t="s">
        <v>2268</v>
      </c>
      <c r="G119" s="1850" t="s">
        <v>2269</v>
      </c>
      <c r="H119" s="1850" t="s">
        <v>28</v>
      </c>
      <c r="I119" s="1850" t="s">
        <v>858</v>
      </c>
    </row>
    <row customHeight="1" ht="11.25">
      <c r="A120" s="1850" t="s">
        <v>2256</v>
      </c>
      <c r="B120" s="1850" t="s">
        <v>16</v>
      </c>
      <c r="C120" s="1850" t="s">
        <v>2270</v>
      </c>
      <c r="D120" s="1850" t="s">
        <v>2271</v>
      </c>
      <c r="E120" s="1850" t="s">
        <v>2272</v>
      </c>
      <c r="F120" s="1850" t="s">
        <v>2273</v>
      </c>
      <c r="G120" s="1850" t="s">
        <v>2274</v>
      </c>
      <c r="H120" s="1850" t="s">
        <v>28</v>
      </c>
      <c r="I120" s="1850" t="s">
        <v>858</v>
      </c>
    </row>
    <row customHeight="1" ht="11.25">
      <c r="A121" s="1850" t="s">
        <v>2256</v>
      </c>
      <c r="B121" s="1850" t="s">
        <v>16</v>
      </c>
      <c r="C121" s="1850" t="s">
        <v>2278</v>
      </c>
      <c r="D121" s="1850" t="s">
        <v>2279</v>
      </c>
      <c r="E121" s="1850" t="s">
        <v>2280</v>
      </c>
      <c r="F121" s="1850" t="s">
        <v>2268</v>
      </c>
      <c r="G121" s="1850" t="s">
        <v>2281</v>
      </c>
      <c r="H121" s="1850" t="s">
        <v>28</v>
      </c>
      <c r="I121" s="1850" t="s">
        <v>858</v>
      </c>
    </row>
    <row customHeight="1" ht="11.25">
      <c r="A122" s="1850" t="s">
        <v>2256</v>
      </c>
      <c r="B122" s="1850" t="s">
        <v>16</v>
      </c>
      <c r="C122" s="1850" t="s">
        <v>2285</v>
      </c>
      <c r="D122" s="1850" t="s">
        <v>2286</v>
      </c>
      <c r="E122" s="1850" t="s">
        <v>2287</v>
      </c>
      <c r="F122" s="1850" t="s">
        <v>2288</v>
      </c>
      <c r="G122" s="1850" t="s">
        <v>28</v>
      </c>
      <c r="H122" s="1850" t="s">
        <v>28</v>
      </c>
      <c r="I122" s="1850" t="s">
        <v>858</v>
      </c>
    </row>
    <row customHeight="1" ht="11.25">
      <c r="A123" s="1850" t="s">
        <v>2256</v>
      </c>
      <c r="B123" s="1850" t="s">
        <v>16</v>
      </c>
      <c r="C123" s="1850" t="s">
        <v>2528</v>
      </c>
      <c r="D123" s="1850" t="s">
        <v>2529</v>
      </c>
      <c r="E123" s="1850" t="s">
        <v>2530</v>
      </c>
      <c r="F123" s="1850" t="s">
        <v>2268</v>
      </c>
      <c r="G123" s="1850" t="s">
        <v>28</v>
      </c>
      <c r="H123" s="1850" t="s">
        <v>28</v>
      </c>
      <c r="I123" s="1850" t="s">
        <v>858</v>
      </c>
    </row>
    <row customHeight="1" ht="11.25">
      <c r="A124" s="1850" t="s">
        <v>2256</v>
      </c>
      <c r="B124" s="1850" t="s">
        <v>16</v>
      </c>
      <c r="C124" s="1850" t="s">
        <v>2296</v>
      </c>
      <c r="D124" s="1850" t="s">
        <v>2297</v>
      </c>
      <c r="E124" s="1850" t="s">
        <v>2298</v>
      </c>
      <c r="F124" s="1850" t="s">
        <v>2299</v>
      </c>
      <c r="G124" s="1850" t="s">
        <v>2300</v>
      </c>
      <c r="H124" s="1850" t="s">
        <v>28</v>
      </c>
      <c r="I124" s="1850" t="s">
        <v>858</v>
      </c>
    </row>
    <row customHeight="1" ht="11.25">
      <c r="A125" s="1850" t="s">
        <v>2256</v>
      </c>
      <c r="B125" s="1850" t="s">
        <v>16</v>
      </c>
      <c r="C125" s="1850" t="s">
        <v>2305</v>
      </c>
      <c r="D125" s="1850" t="s">
        <v>2306</v>
      </c>
      <c r="E125" s="1850" t="s">
        <v>2307</v>
      </c>
      <c r="F125" s="1850" t="s">
        <v>2308</v>
      </c>
      <c r="G125" s="1850" t="s">
        <v>28</v>
      </c>
      <c r="H125" s="1850" t="s">
        <v>28</v>
      </c>
      <c r="I125" s="1850" t="s">
        <v>858</v>
      </c>
    </row>
    <row customHeight="1" ht="11.25">
      <c r="A126" s="1850" t="s">
        <v>2256</v>
      </c>
      <c r="B126" s="1850" t="s">
        <v>16</v>
      </c>
      <c r="C126" s="1850" t="s">
        <v>2531</v>
      </c>
      <c r="D126" s="1850" t="s">
        <v>2532</v>
      </c>
      <c r="E126" s="1850" t="s">
        <v>2533</v>
      </c>
      <c r="F126" s="1850" t="s">
        <v>2268</v>
      </c>
      <c r="G126" s="1850" t="s">
        <v>2534</v>
      </c>
      <c r="H126" s="1850" t="s">
        <v>28</v>
      </c>
      <c r="I126" s="1850" t="s">
        <v>858</v>
      </c>
    </row>
    <row customHeight="1" ht="11.25">
      <c r="A127" s="1850" t="s">
        <v>2256</v>
      </c>
      <c r="B127" s="1850" t="s">
        <v>16</v>
      </c>
      <c r="C127" s="1850" t="s">
        <v>28</v>
      </c>
      <c r="D127" s="1850" t="s">
        <v>2313</v>
      </c>
      <c r="E127" s="1850" t="s">
        <v>2314</v>
      </c>
      <c r="F127" s="1850" t="s">
        <v>2268</v>
      </c>
      <c r="G127" s="1850" t="s">
        <v>28</v>
      </c>
      <c r="H127" s="1850" t="s">
        <v>28</v>
      </c>
      <c r="I127" s="1850" t="s">
        <v>858</v>
      </c>
    </row>
    <row customHeight="1" ht="11.25">
      <c r="A128" s="1850" t="s">
        <v>2256</v>
      </c>
      <c r="B128" s="1850" t="s">
        <v>16</v>
      </c>
      <c r="C128" s="1850" t="s">
        <v>2315</v>
      </c>
      <c r="D128" s="1850" t="s">
        <v>2316</v>
      </c>
      <c r="E128" s="1850" t="s">
        <v>2317</v>
      </c>
      <c r="F128" s="1850" t="s">
        <v>2318</v>
      </c>
      <c r="G128" s="1850" t="s">
        <v>2319</v>
      </c>
      <c r="H128" s="1850" t="s">
        <v>28</v>
      </c>
      <c r="I128" s="1850" t="s">
        <v>858</v>
      </c>
    </row>
    <row customHeight="1" ht="11.25">
      <c r="A129" s="1850" t="s">
        <v>2256</v>
      </c>
      <c r="B129" s="1850" t="s">
        <v>16</v>
      </c>
      <c r="C129" s="1850" t="s">
        <v>2535</v>
      </c>
      <c r="D129" s="1850" t="s">
        <v>2536</v>
      </c>
      <c r="E129" s="1850" t="s">
        <v>2537</v>
      </c>
      <c r="F129" s="1850" t="s">
        <v>2295</v>
      </c>
      <c r="G129" s="1850" t="s">
        <v>28</v>
      </c>
      <c r="H129" s="1850" t="s">
        <v>28</v>
      </c>
      <c r="I129" s="1850" t="s">
        <v>858</v>
      </c>
    </row>
    <row customHeight="1" ht="11.25">
      <c r="A130" s="1850" t="s">
        <v>2256</v>
      </c>
      <c r="B130" s="1850" t="s">
        <v>16</v>
      </c>
      <c r="C130" s="1850" t="s">
        <v>2324</v>
      </c>
      <c r="D130" s="1850" t="s">
        <v>2325</v>
      </c>
      <c r="E130" s="1850" t="s">
        <v>2326</v>
      </c>
      <c r="F130" s="1850" t="s">
        <v>2268</v>
      </c>
      <c r="G130" s="1850" t="s">
        <v>2327</v>
      </c>
      <c r="H130" s="1850" t="s">
        <v>28</v>
      </c>
      <c r="I130" s="1850" t="s">
        <v>858</v>
      </c>
    </row>
    <row customHeight="1" ht="11.25">
      <c r="A131" s="1850" t="s">
        <v>2256</v>
      </c>
      <c r="B131" s="1850" t="s">
        <v>16</v>
      </c>
      <c r="C131" s="1850" t="s">
        <v>2538</v>
      </c>
      <c r="D131" s="1850" t="s">
        <v>2539</v>
      </c>
      <c r="E131" s="1850" t="s">
        <v>2540</v>
      </c>
      <c r="F131" s="1850" t="s">
        <v>2341</v>
      </c>
      <c r="G131" s="1850" t="s">
        <v>28</v>
      </c>
      <c r="H131" s="1850" t="s">
        <v>28</v>
      </c>
      <c r="I131" s="1850" t="s">
        <v>858</v>
      </c>
    </row>
    <row customHeight="1" ht="11.25">
      <c r="A132" s="1850" t="s">
        <v>2256</v>
      </c>
      <c r="B132" s="1850" t="s">
        <v>16</v>
      </c>
      <c r="C132" s="1850" t="s">
        <v>2541</v>
      </c>
      <c r="D132" s="1850" t="s">
        <v>2542</v>
      </c>
      <c r="E132" s="1850" t="s">
        <v>2543</v>
      </c>
      <c r="F132" s="1850" t="s">
        <v>2299</v>
      </c>
      <c r="G132" s="1850" t="s">
        <v>28</v>
      </c>
      <c r="H132" s="1850" t="s">
        <v>28</v>
      </c>
      <c r="I132" s="1850" t="s">
        <v>858</v>
      </c>
    </row>
    <row customHeight="1" ht="11.25">
      <c r="A133" s="1850" t="s">
        <v>2256</v>
      </c>
      <c r="B133" s="1850" t="s">
        <v>16</v>
      </c>
      <c r="C133" s="1850" t="s">
        <v>2335</v>
      </c>
      <c r="D133" s="1850" t="s">
        <v>2336</v>
      </c>
      <c r="E133" s="1850" t="s">
        <v>2337</v>
      </c>
      <c r="F133" s="1850" t="s">
        <v>2308</v>
      </c>
      <c r="G133" s="1850" t="s">
        <v>28</v>
      </c>
      <c r="H133" s="1850" t="s">
        <v>28</v>
      </c>
      <c r="I133" s="1850" t="s">
        <v>858</v>
      </c>
    </row>
    <row customHeight="1" ht="11.25">
      <c r="A134" s="1850" t="s">
        <v>2256</v>
      </c>
      <c r="B134" s="1850" t="s">
        <v>16</v>
      </c>
      <c r="C134" s="1850" t="s">
        <v>2338</v>
      </c>
      <c r="D134" s="1850" t="s">
        <v>2339</v>
      </c>
      <c r="E134" s="1850" t="s">
        <v>2340</v>
      </c>
      <c r="F134" s="1850" t="s">
        <v>2341</v>
      </c>
      <c r="G134" s="1850" t="s">
        <v>28</v>
      </c>
      <c r="H134" s="1850" t="s">
        <v>28</v>
      </c>
      <c r="I134" s="1850" t="s">
        <v>858</v>
      </c>
    </row>
    <row customHeight="1" ht="11.25">
      <c r="A135" s="1850" t="s">
        <v>2256</v>
      </c>
      <c r="B135" s="1850" t="s">
        <v>16</v>
      </c>
      <c r="C135" s="1850" t="s">
        <v>2544</v>
      </c>
      <c r="D135" s="1850" t="s">
        <v>2545</v>
      </c>
      <c r="E135" s="1850" t="s">
        <v>2546</v>
      </c>
      <c r="F135" s="1850" t="s">
        <v>2260</v>
      </c>
      <c r="G135" s="1850" t="s">
        <v>2547</v>
      </c>
      <c r="H135" s="1850" t="s">
        <v>28</v>
      </c>
      <c r="I135" s="1850" t="s">
        <v>858</v>
      </c>
    </row>
    <row customHeight="1" ht="11.25">
      <c r="A136" s="1850" t="s">
        <v>2256</v>
      </c>
      <c r="B136" s="1850" t="s">
        <v>16</v>
      </c>
      <c r="C136" s="1850" t="s">
        <v>2548</v>
      </c>
      <c r="D136" s="1850" t="s">
        <v>2549</v>
      </c>
      <c r="E136" s="1850" t="s">
        <v>2550</v>
      </c>
      <c r="F136" s="1850" t="s">
        <v>2421</v>
      </c>
      <c r="G136" s="1850" t="s">
        <v>28</v>
      </c>
      <c r="H136" s="1850" t="s">
        <v>28</v>
      </c>
      <c r="I136" s="1850" t="s">
        <v>858</v>
      </c>
    </row>
    <row customHeight="1" ht="11.25">
      <c r="A137" s="1850" t="s">
        <v>2256</v>
      </c>
      <c r="B137" s="1850" t="s">
        <v>16</v>
      </c>
      <c r="C137" s="1850" t="s">
        <v>2551</v>
      </c>
      <c r="D137" s="1850" t="s">
        <v>2552</v>
      </c>
      <c r="E137" s="1850" t="s">
        <v>2553</v>
      </c>
      <c r="F137" s="1850" t="s">
        <v>2341</v>
      </c>
      <c r="G137" s="1850" t="s">
        <v>28</v>
      </c>
      <c r="H137" s="1850" t="s">
        <v>28</v>
      </c>
      <c r="I137" s="1850" t="s">
        <v>858</v>
      </c>
    </row>
    <row customHeight="1" ht="11.25">
      <c r="A138" s="1850" t="s">
        <v>2256</v>
      </c>
      <c r="B138" s="1850" t="s">
        <v>16</v>
      </c>
      <c r="C138" s="1850" t="s">
        <v>2342</v>
      </c>
      <c r="D138" s="1850" t="s">
        <v>2343</v>
      </c>
      <c r="E138" s="1850" t="s">
        <v>2344</v>
      </c>
      <c r="F138" s="1850" t="s">
        <v>2345</v>
      </c>
      <c r="G138" s="1850" t="s">
        <v>2346</v>
      </c>
      <c r="H138" s="1850" t="s">
        <v>28</v>
      </c>
      <c r="I138" s="1850" t="s">
        <v>858</v>
      </c>
    </row>
    <row customHeight="1" ht="11.25">
      <c r="A139" s="1850" t="s">
        <v>2256</v>
      </c>
      <c r="B139" s="1850" t="s">
        <v>16</v>
      </c>
      <c r="C139" s="1850" t="s">
        <v>2347</v>
      </c>
      <c r="D139" s="1850" t="s">
        <v>2348</v>
      </c>
      <c r="E139" s="1850" t="s">
        <v>2349</v>
      </c>
      <c r="F139" s="1850" t="s">
        <v>2350</v>
      </c>
      <c r="G139" s="1850" t="s">
        <v>28</v>
      </c>
      <c r="H139" s="1850" t="s">
        <v>28</v>
      </c>
      <c r="I139" s="1850" t="s">
        <v>858</v>
      </c>
    </row>
    <row customHeight="1" ht="11.25">
      <c r="A140" s="1850" t="s">
        <v>2256</v>
      </c>
      <c r="B140" s="1850" t="s">
        <v>16</v>
      </c>
      <c r="C140" s="1850" t="s">
        <v>2554</v>
      </c>
      <c r="D140" s="1850" t="s">
        <v>2555</v>
      </c>
      <c r="E140" s="1850" t="s">
        <v>2556</v>
      </c>
      <c r="F140" s="1850" t="s">
        <v>2295</v>
      </c>
      <c r="G140" s="1850" t="s">
        <v>2557</v>
      </c>
      <c r="H140" s="1850" t="s">
        <v>28</v>
      </c>
      <c r="I140" s="1850" t="s">
        <v>858</v>
      </c>
    </row>
    <row customHeight="1" ht="11.25">
      <c r="A141" s="1850" t="s">
        <v>2256</v>
      </c>
      <c r="B141" s="1850" t="s">
        <v>16</v>
      </c>
      <c r="C141" s="1850" t="s">
        <v>2357</v>
      </c>
      <c r="D141" s="1850" t="s">
        <v>2358</v>
      </c>
      <c r="E141" s="1850" t="s">
        <v>2359</v>
      </c>
      <c r="F141" s="1850" t="s">
        <v>2299</v>
      </c>
      <c r="G141" s="1850" t="s">
        <v>2300</v>
      </c>
      <c r="H141" s="1850" t="s">
        <v>28</v>
      </c>
      <c r="I141" s="1850" t="s">
        <v>858</v>
      </c>
    </row>
    <row customHeight="1" ht="11.25">
      <c r="A142" s="1850" t="s">
        <v>2256</v>
      </c>
      <c r="B142" s="1850" t="s">
        <v>16</v>
      </c>
      <c r="C142" s="1850" t="s">
        <v>2558</v>
      </c>
      <c r="D142" s="1850" t="s">
        <v>2559</v>
      </c>
      <c r="E142" s="1850" t="s">
        <v>2560</v>
      </c>
      <c r="F142" s="1850" t="s">
        <v>2299</v>
      </c>
      <c r="G142" s="1850" t="s">
        <v>2561</v>
      </c>
      <c r="H142" s="1850" t="s">
        <v>28</v>
      </c>
      <c r="I142" s="1850" t="s">
        <v>858</v>
      </c>
    </row>
    <row customHeight="1" ht="11.25">
      <c r="A143" s="1850" t="s">
        <v>2256</v>
      </c>
      <c r="B143" s="1850" t="s">
        <v>16</v>
      </c>
      <c r="C143" s="1850" t="s">
        <v>2562</v>
      </c>
      <c r="D143" s="1850" t="s">
        <v>2563</v>
      </c>
      <c r="E143" s="1850" t="s">
        <v>2564</v>
      </c>
      <c r="F143" s="1850" t="s">
        <v>2299</v>
      </c>
      <c r="G143" s="1850" t="s">
        <v>2565</v>
      </c>
      <c r="H143" s="1850" t="s">
        <v>28</v>
      </c>
      <c r="I143" s="1850" t="s">
        <v>858</v>
      </c>
    </row>
    <row customHeight="1" ht="11.25">
      <c r="A144" s="1850" t="s">
        <v>2256</v>
      </c>
      <c r="B144" s="1850" t="s">
        <v>16</v>
      </c>
      <c r="C144" s="1850" t="s">
        <v>2566</v>
      </c>
      <c r="D144" s="1850" t="s">
        <v>2563</v>
      </c>
      <c r="E144" s="1850" t="s">
        <v>2567</v>
      </c>
      <c r="F144" s="1850" t="s">
        <v>2260</v>
      </c>
      <c r="G144" s="1850" t="s">
        <v>28</v>
      </c>
      <c r="H144" s="1850" t="s">
        <v>28</v>
      </c>
      <c r="I144" s="1850" t="s">
        <v>858</v>
      </c>
    </row>
    <row customHeight="1" ht="11.25">
      <c r="A145" s="1850" t="s">
        <v>2256</v>
      </c>
      <c r="B145" s="1850" t="s">
        <v>16</v>
      </c>
      <c r="C145" s="1850" t="s">
        <v>2568</v>
      </c>
      <c r="D145" s="1850" t="s">
        <v>2569</v>
      </c>
      <c r="E145" s="1850" t="s">
        <v>2570</v>
      </c>
      <c r="F145" s="1850" t="s">
        <v>2459</v>
      </c>
      <c r="G145" s="1850" t="s">
        <v>28</v>
      </c>
      <c r="H145" s="1850" t="s">
        <v>28</v>
      </c>
      <c r="I145" s="1850" t="s">
        <v>858</v>
      </c>
    </row>
    <row customHeight="1" ht="11.25">
      <c r="A146" s="1850" t="s">
        <v>2256</v>
      </c>
      <c r="B146" s="1850" t="s">
        <v>16</v>
      </c>
      <c r="C146" s="1850" t="s">
        <v>2363</v>
      </c>
      <c r="D146" s="1850" t="s">
        <v>2364</v>
      </c>
      <c r="E146" s="1850" t="s">
        <v>2365</v>
      </c>
      <c r="F146" s="1850" t="s">
        <v>2366</v>
      </c>
      <c r="G146" s="1850" t="s">
        <v>28</v>
      </c>
      <c r="H146" s="1850" t="s">
        <v>28</v>
      </c>
      <c r="I146" s="1850" t="s">
        <v>858</v>
      </c>
    </row>
    <row customHeight="1" ht="11.25">
      <c r="A147" s="1850" t="s">
        <v>2256</v>
      </c>
      <c r="B147" s="1850" t="s">
        <v>16</v>
      </c>
      <c r="C147" s="1850" t="s">
        <v>2367</v>
      </c>
      <c r="D147" s="1850" t="s">
        <v>2368</v>
      </c>
      <c r="E147" s="1850" t="s">
        <v>2369</v>
      </c>
      <c r="F147" s="1850" t="s">
        <v>2370</v>
      </c>
      <c r="G147" s="1850" t="s">
        <v>28</v>
      </c>
      <c r="H147" s="1850" t="s">
        <v>28</v>
      </c>
      <c r="I147" s="1850" t="s">
        <v>858</v>
      </c>
    </row>
    <row customHeight="1" ht="11.25">
      <c r="A148" s="1850" t="s">
        <v>2256</v>
      </c>
      <c r="B148" s="1850" t="s">
        <v>16</v>
      </c>
      <c r="C148" s="1850" t="s">
        <v>2371</v>
      </c>
      <c r="D148" s="1850" t="s">
        <v>2372</v>
      </c>
      <c r="E148" s="1850" t="s">
        <v>2373</v>
      </c>
      <c r="F148" s="1850" t="s">
        <v>2299</v>
      </c>
      <c r="G148" s="1850" t="s">
        <v>2374</v>
      </c>
      <c r="H148" s="1850" t="s">
        <v>28</v>
      </c>
      <c r="I148" s="1850" t="s">
        <v>858</v>
      </c>
    </row>
    <row customHeight="1" ht="11.25">
      <c r="A149" s="1850" t="s">
        <v>2256</v>
      </c>
      <c r="B149" s="1850" t="s">
        <v>16</v>
      </c>
      <c r="C149" s="1850" t="s">
        <v>2375</v>
      </c>
      <c r="D149" s="1850" t="s">
        <v>2376</v>
      </c>
      <c r="E149" s="1850" t="s">
        <v>2377</v>
      </c>
      <c r="F149" s="1850" t="s">
        <v>2350</v>
      </c>
      <c r="G149" s="1850" t="s">
        <v>28</v>
      </c>
      <c r="H149" s="1850" t="s">
        <v>28</v>
      </c>
      <c r="I149" s="1850" t="s">
        <v>858</v>
      </c>
    </row>
    <row customHeight="1" ht="11.25">
      <c r="A150" s="1850" t="s">
        <v>2256</v>
      </c>
      <c r="B150" s="1850" t="s">
        <v>16</v>
      </c>
      <c r="C150" s="1850" t="s">
        <v>2378</v>
      </c>
      <c r="D150" s="1850" t="s">
        <v>2379</v>
      </c>
      <c r="E150" s="1850" t="s">
        <v>2380</v>
      </c>
      <c r="F150" s="1850" t="s">
        <v>2308</v>
      </c>
      <c r="G150" s="1850" t="s">
        <v>2300</v>
      </c>
      <c r="H150" s="1850" t="s">
        <v>28</v>
      </c>
      <c r="I150" s="1850" t="s">
        <v>858</v>
      </c>
    </row>
    <row customHeight="1" ht="11.25">
      <c r="A151" s="1850" t="s">
        <v>2256</v>
      </c>
      <c r="B151" s="1850" t="s">
        <v>16</v>
      </c>
      <c r="C151" s="1850" t="s">
        <v>2571</v>
      </c>
      <c r="D151" s="1850" t="s">
        <v>2572</v>
      </c>
      <c r="E151" s="1850" t="s">
        <v>2573</v>
      </c>
      <c r="F151" s="1850" t="s">
        <v>2268</v>
      </c>
      <c r="G151" s="1850" t="s">
        <v>2300</v>
      </c>
      <c r="H151" s="1850" t="s">
        <v>28</v>
      </c>
      <c r="I151" s="1850" t="s">
        <v>858</v>
      </c>
    </row>
    <row customHeight="1" ht="11.25">
      <c r="A152" s="1850" t="s">
        <v>2256</v>
      </c>
      <c r="B152" s="1850" t="s">
        <v>16</v>
      </c>
      <c r="C152" s="1850" t="s">
        <v>2574</v>
      </c>
      <c r="D152" s="1850" t="s">
        <v>2575</v>
      </c>
      <c r="E152" s="1850" t="s">
        <v>2576</v>
      </c>
      <c r="F152" s="1850" t="s">
        <v>2341</v>
      </c>
      <c r="G152" s="1850" t="s">
        <v>28</v>
      </c>
      <c r="H152" s="1850" t="s">
        <v>28</v>
      </c>
      <c r="I152" s="1850" t="s">
        <v>858</v>
      </c>
    </row>
    <row customHeight="1" ht="11.25">
      <c r="A153" s="1850" t="s">
        <v>2256</v>
      </c>
      <c r="B153" s="1850" t="s">
        <v>16</v>
      </c>
      <c r="C153" s="1850" t="s">
        <v>2577</v>
      </c>
      <c r="D153" s="1850" t="s">
        <v>2578</v>
      </c>
      <c r="E153" s="1850" t="s">
        <v>2579</v>
      </c>
      <c r="F153" s="1850" t="s">
        <v>2580</v>
      </c>
      <c r="G153" s="1850" t="s">
        <v>28</v>
      </c>
      <c r="H153" s="1850" t="s">
        <v>28</v>
      </c>
      <c r="I153" s="1850" t="s">
        <v>858</v>
      </c>
    </row>
    <row customHeight="1" ht="11.25">
      <c r="A154" s="1850" t="s">
        <v>2256</v>
      </c>
      <c r="B154" s="1850" t="s">
        <v>16</v>
      </c>
      <c r="C154" s="1850" t="s">
        <v>2384</v>
      </c>
      <c r="D154" s="1850" t="s">
        <v>2385</v>
      </c>
      <c r="E154" s="1850" t="s">
        <v>2386</v>
      </c>
      <c r="F154" s="1850" t="s">
        <v>2268</v>
      </c>
      <c r="G154" s="1850" t="s">
        <v>28</v>
      </c>
      <c r="H154" s="1850" t="s">
        <v>28</v>
      </c>
      <c r="I154" s="1850" t="s">
        <v>858</v>
      </c>
    </row>
    <row customHeight="1" ht="11.25">
      <c r="A155" s="1850" t="s">
        <v>2256</v>
      </c>
      <c r="B155" s="1850" t="s">
        <v>16</v>
      </c>
      <c r="C155" s="1850" t="s">
        <v>2387</v>
      </c>
      <c r="D155" s="1850" t="s">
        <v>2388</v>
      </c>
      <c r="E155" s="1850" t="s">
        <v>2389</v>
      </c>
      <c r="F155" s="1850" t="s">
        <v>2390</v>
      </c>
      <c r="G155" s="1850" t="s">
        <v>28</v>
      </c>
      <c r="H155" s="1850" t="s">
        <v>28</v>
      </c>
      <c r="I155" s="1850" t="s">
        <v>858</v>
      </c>
    </row>
    <row customHeight="1" ht="11.25">
      <c r="A156" s="1850" t="s">
        <v>2256</v>
      </c>
      <c r="B156" s="1850" t="s">
        <v>16</v>
      </c>
      <c r="C156" s="1850" t="s">
        <v>2391</v>
      </c>
      <c r="D156" s="1850" t="s">
        <v>2392</v>
      </c>
      <c r="E156" s="1850" t="s">
        <v>2393</v>
      </c>
      <c r="F156" s="1850" t="s">
        <v>2299</v>
      </c>
      <c r="G156" s="1850" t="s">
        <v>28</v>
      </c>
      <c r="H156" s="1850" t="s">
        <v>28</v>
      </c>
      <c r="I156" s="1850" t="s">
        <v>858</v>
      </c>
    </row>
    <row customHeight="1" ht="11.25">
      <c r="A157" s="1850" t="s">
        <v>2256</v>
      </c>
      <c r="B157" s="1850" t="s">
        <v>16</v>
      </c>
      <c r="C157" s="1850" t="s">
        <v>2394</v>
      </c>
      <c r="D157" s="1850" t="s">
        <v>2395</v>
      </c>
      <c r="E157" s="1850" t="s">
        <v>2396</v>
      </c>
      <c r="F157" s="1850" t="s">
        <v>2397</v>
      </c>
      <c r="G157" s="1850" t="s">
        <v>28</v>
      </c>
      <c r="H157" s="1850" t="s">
        <v>28</v>
      </c>
      <c r="I157" s="1850" t="s">
        <v>858</v>
      </c>
    </row>
    <row customHeight="1" ht="11.25">
      <c r="A158" s="1850" t="s">
        <v>2256</v>
      </c>
      <c r="B158" s="1850" t="s">
        <v>16</v>
      </c>
      <c r="C158" s="1850" t="s">
        <v>2581</v>
      </c>
      <c r="D158" s="1850" t="s">
        <v>2582</v>
      </c>
      <c r="E158" s="1850" t="s">
        <v>2583</v>
      </c>
      <c r="F158" s="1850" t="s">
        <v>2308</v>
      </c>
      <c r="G158" s="1850" t="s">
        <v>28</v>
      </c>
      <c r="H158" s="1850" t="s">
        <v>28</v>
      </c>
      <c r="I158" s="1850" t="s">
        <v>858</v>
      </c>
    </row>
    <row customHeight="1" ht="11.25">
      <c r="A159" s="1850" t="s">
        <v>2256</v>
      </c>
      <c r="B159" s="1850" t="s">
        <v>16</v>
      </c>
      <c r="C159" s="1850" t="s">
        <v>2584</v>
      </c>
      <c r="D159" s="1850" t="s">
        <v>2585</v>
      </c>
      <c r="E159" s="1850" t="s">
        <v>2586</v>
      </c>
      <c r="F159" s="1850" t="s">
        <v>2268</v>
      </c>
      <c r="G159" s="1850" t="s">
        <v>28</v>
      </c>
      <c r="H159" s="1850" t="s">
        <v>28</v>
      </c>
      <c r="I159" s="1850" t="s">
        <v>858</v>
      </c>
    </row>
    <row customHeight="1" ht="11.25">
      <c r="A160" s="1850" t="s">
        <v>2256</v>
      </c>
      <c r="B160" s="1850" t="s">
        <v>16</v>
      </c>
      <c r="C160" s="1850" t="s">
        <v>2418</v>
      </c>
      <c r="D160" s="1850" t="s">
        <v>2419</v>
      </c>
      <c r="E160" s="1850" t="s">
        <v>2420</v>
      </c>
      <c r="F160" s="1850" t="s">
        <v>2421</v>
      </c>
      <c r="G160" s="1850" t="s">
        <v>28</v>
      </c>
      <c r="H160" s="1850" t="s">
        <v>28</v>
      </c>
      <c r="I160" s="1850" t="s">
        <v>858</v>
      </c>
    </row>
    <row customHeight="1" ht="11.25">
      <c r="A161" s="1850" t="s">
        <v>2256</v>
      </c>
      <c r="B161" s="1850" t="s">
        <v>16</v>
      </c>
      <c r="C161" s="1850" t="s">
        <v>2425</v>
      </c>
      <c r="D161" s="1850" t="s">
        <v>2426</v>
      </c>
      <c r="E161" s="1850" t="s">
        <v>2427</v>
      </c>
      <c r="F161" s="1850" t="s">
        <v>2341</v>
      </c>
      <c r="G161" s="1850" t="s">
        <v>28</v>
      </c>
      <c r="H161" s="1850" t="s">
        <v>28</v>
      </c>
      <c r="I161" s="1850" t="s">
        <v>858</v>
      </c>
    </row>
    <row customHeight="1" ht="11.25">
      <c r="A162" s="1850" t="s">
        <v>2256</v>
      </c>
      <c r="B162" s="1850" t="s">
        <v>16</v>
      </c>
      <c r="C162" s="1850" t="s">
        <v>2439</v>
      </c>
      <c r="D162" s="1850" t="s">
        <v>2440</v>
      </c>
      <c r="E162" s="1850" t="s">
        <v>2441</v>
      </c>
      <c r="F162" s="1850" t="s">
        <v>2421</v>
      </c>
      <c r="G162" s="1850" t="s">
        <v>2442</v>
      </c>
      <c r="H162" s="1850" t="s">
        <v>2443</v>
      </c>
      <c r="I162" s="1850" t="s">
        <v>858</v>
      </c>
    </row>
    <row customHeight="1" ht="11.25">
      <c r="A163" s="1850" t="s">
        <v>2256</v>
      </c>
      <c r="B163" s="1850" t="s">
        <v>16</v>
      </c>
      <c r="C163" s="1850" t="s">
        <v>2456</v>
      </c>
      <c r="D163" s="1850" t="s">
        <v>2457</v>
      </c>
      <c r="E163" s="1850" t="s">
        <v>2458</v>
      </c>
      <c r="F163" s="1850" t="s">
        <v>2459</v>
      </c>
      <c r="G163" s="1850" t="s">
        <v>28</v>
      </c>
      <c r="H163" s="1850" t="s">
        <v>28</v>
      </c>
      <c r="I163" s="1850" t="s">
        <v>858</v>
      </c>
    </row>
    <row customHeight="1" ht="11.25">
      <c r="A164" s="1850" t="s">
        <v>2256</v>
      </c>
      <c r="B164" s="1850" t="s">
        <v>16</v>
      </c>
      <c r="C164" s="1850" t="s">
        <v>2460</v>
      </c>
      <c r="D164" s="1850" t="s">
        <v>2461</v>
      </c>
      <c r="E164" s="1850" t="s">
        <v>2462</v>
      </c>
      <c r="F164" s="1850" t="s">
        <v>2323</v>
      </c>
      <c r="G164" s="1850" t="s">
        <v>28</v>
      </c>
      <c r="H164" s="1850" t="s">
        <v>28</v>
      </c>
      <c r="I164" s="1850" t="s">
        <v>858</v>
      </c>
    </row>
    <row customHeight="1" ht="11.25">
      <c r="A165" s="1850" t="s">
        <v>2256</v>
      </c>
      <c r="B165" s="1850" t="s">
        <v>16</v>
      </c>
      <c r="C165" s="1850" t="s">
        <v>2466</v>
      </c>
      <c r="D165" s="1850" t="s">
        <v>2467</v>
      </c>
      <c r="E165" s="1850" t="s">
        <v>2468</v>
      </c>
      <c r="F165" s="1850" t="s">
        <v>2288</v>
      </c>
      <c r="G165" s="1850" t="s">
        <v>28</v>
      </c>
      <c r="H165" s="1850" t="s">
        <v>28</v>
      </c>
      <c r="I165" s="1850" t="s">
        <v>858</v>
      </c>
    </row>
    <row customHeight="1" ht="11.25">
      <c r="A166" s="1850" t="s">
        <v>2256</v>
      </c>
      <c r="B166" s="1850" t="s">
        <v>16</v>
      </c>
      <c r="C166" s="1850" t="s">
        <v>2469</v>
      </c>
      <c r="D166" s="1850" t="s">
        <v>2470</v>
      </c>
      <c r="E166" s="1850" t="s">
        <v>2263</v>
      </c>
      <c r="F166" s="1850" t="s">
        <v>2471</v>
      </c>
      <c r="G166" s="1850" t="s">
        <v>2472</v>
      </c>
      <c r="H166" s="1850" t="s">
        <v>28</v>
      </c>
      <c r="I166" s="1850" t="s">
        <v>858</v>
      </c>
    </row>
    <row customHeight="1" ht="11.25">
      <c r="A167" s="1850" t="s">
        <v>2256</v>
      </c>
      <c r="B167" s="1850" t="s">
        <v>16</v>
      </c>
      <c r="C167" s="1850" t="s">
        <v>2476</v>
      </c>
      <c r="D167" s="1850" t="s">
        <v>2477</v>
      </c>
      <c r="E167" s="1850" t="s">
        <v>2478</v>
      </c>
      <c r="F167" s="1850" t="s">
        <v>2479</v>
      </c>
      <c r="G167" s="1850" t="s">
        <v>2480</v>
      </c>
      <c r="H167" s="1850" t="s">
        <v>28</v>
      </c>
      <c r="I167" s="1850" t="s">
        <v>858</v>
      </c>
    </row>
    <row customHeight="1" ht="11.25">
      <c r="A168" s="1850" t="s">
        <v>2256</v>
      </c>
      <c r="B168" s="1850" t="s">
        <v>16</v>
      </c>
      <c r="C168" s="1850" t="s">
        <v>2587</v>
      </c>
      <c r="D168" s="1850" t="s">
        <v>2588</v>
      </c>
      <c r="E168" s="1850" t="s">
        <v>2589</v>
      </c>
      <c r="F168" s="1850" t="s">
        <v>2590</v>
      </c>
      <c r="G168" s="1850" t="s">
        <v>2591</v>
      </c>
      <c r="H168" s="1850" t="s">
        <v>28</v>
      </c>
      <c r="I168" s="1850" t="s">
        <v>858</v>
      </c>
    </row>
    <row customHeight="1" ht="11.25">
      <c r="A169" s="1850" t="s">
        <v>2256</v>
      </c>
      <c r="B169" s="1850" t="s">
        <v>16</v>
      </c>
      <c r="C169" s="1850" t="s">
        <v>2481</v>
      </c>
      <c r="D169" s="1850" t="s">
        <v>2482</v>
      </c>
      <c r="E169" s="1850" t="s">
        <v>2344</v>
      </c>
      <c r="F169" s="1850" t="s">
        <v>2483</v>
      </c>
      <c r="G169" s="1850" t="s">
        <v>28</v>
      </c>
      <c r="H169" s="1850" t="s">
        <v>28</v>
      </c>
      <c r="I169" s="1850" t="s">
        <v>858</v>
      </c>
    </row>
    <row customHeight="1" ht="11.25">
      <c r="A170" s="1850" t="s">
        <v>2256</v>
      </c>
      <c r="B170" s="1850" t="s">
        <v>16</v>
      </c>
      <c r="C170" s="1850" t="s">
        <v>2484</v>
      </c>
      <c r="D170" s="1850" t="s">
        <v>2485</v>
      </c>
      <c r="E170" s="1850" t="s">
        <v>2486</v>
      </c>
      <c r="F170" s="1850" t="s">
        <v>2487</v>
      </c>
      <c r="G170" s="1850" t="s">
        <v>2488</v>
      </c>
      <c r="H170" s="1850" t="s">
        <v>28</v>
      </c>
      <c r="I170" s="1850" t="s">
        <v>858</v>
      </c>
    </row>
    <row customHeight="1" ht="11.25">
      <c r="A171" s="1850" t="s">
        <v>2256</v>
      </c>
      <c r="B171" s="1850" t="s">
        <v>16</v>
      </c>
      <c r="C171" s="1850" t="s">
        <v>2489</v>
      </c>
      <c r="D171" s="1850" t="s">
        <v>2490</v>
      </c>
      <c r="E171" s="1850" t="s">
        <v>2491</v>
      </c>
      <c r="F171" s="1850" t="s">
        <v>2492</v>
      </c>
      <c r="G171" s="1850" t="s">
        <v>28</v>
      </c>
      <c r="H171" s="1850" t="s">
        <v>28</v>
      </c>
      <c r="I171" s="1850" t="s">
        <v>858</v>
      </c>
    </row>
    <row customHeight="1" ht="11.25">
      <c r="A172" s="1850" t="s">
        <v>2256</v>
      </c>
      <c r="B172" s="1850" t="s">
        <v>16</v>
      </c>
      <c r="C172" s="1850" t="s">
        <v>2493</v>
      </c>
      <c r="D172" s="1850" t="s">
        <v>2494</v>
      </c>
      <c r="E172" s="1850" t="s">
        <v>2491</v>
      </c>
      <c r="F172" s="1850" t="s">
        <v>2495</v>
      </c>
      <c r="G172" s="1850" t="s">
        <v>2496</v>
      </c>
      <c r="H172" s="1850" t="s">
        <v>28</v>
      </c>
      <c r="I172" s="1850" t="s">
        <v>858</v>
      </c>
    </row>
    <row customHeight="1" ht="11.25">
      <c r="A173" s="1850" t="s">
        <v>2256</v>
      </c>
      <c r="B173" s="1850" t="s">
        <v>16</v>
      </c>
      <c r="C173" s="1850" t="s">
        <v>2592</v>
      </c>
      <c r="D173" s="1850" t="s">
        <v>2593</v>
      </c>
      <c r="E173" s="1850" t="s">
        <v>2594</v>
      </c>
      <c r="F173" s="1850" t="s">
        <v>2595</v>
      </c>
      <c r="G173" s="1850" t="s">
        <v>2500</v>
      </c>
      <c r="H173" s="1850" t="s">
        <v>28</v>
      </c>
      <c r="I173" s="1850" t="s">
        <v>858</v>
      </c>
    </row>
    <row customHeight="1" ht="11.25">
      <c r="A174" s="1850" t="s">
        <v>2256</v>
      </c>
      <c r="B174" s="1850" t="s">
        <v>16</v>
      </c>
      <c r="C174" s="1850" t="s">
        <v>2596</v>
      </c>
      <c r="D174" s="1850" t="s">
        <v>2597</v>
      </c>
      <c r="E174" s="1850" t="s">
        <v>2598</v>
      </c>
      <c r="F174" s="1850" t="s">
        <v>2421</v>
      </c>
      <c r="G174" s="1850" t="s">
        <v>2300</v>
      </c>
      <c r="H174" s="1850" t="s">
        <v>28</v>
      </c>
      <c r="I174" s="1850" t="s">
        <v>858</v>
      </c>
    </row>
    <row customHeight="1" ht="11.25">
      <c r="A175" s="1850" t="s">
        <v>2256</v>
      </c>
      <c r="B175" s="1850" t="s">
        <v>16</v>
      </c>
      <c r="C175" s="1850" t="s">
        <v>13</v>
      </c>
      <c r="D175" s="1850" t="s">
        <v>47</v>
      </c>
      <c r="E175" s="1850" t="s">
        <v>50</v>
      </c>
      <c r="F175" s="1850" t="s">
        <v>52</v>
      </c>
      <c r="G175" s="1850" t="s">
        <v>28</v>
      </c>
      <c r="H175" s="1850" t="s">
        <v>28</v>
      </c>
      <c r="I175" s="1850" t="s">
        <v>858</v>
      </c>
    </row>
    <row customHeight="1" ht="11.25">
      <c r="A176" s="1850" t="s">
        <v>2256</v>
      </c>
      <c r="B176" s="1850" t="s">
        <v>16</v>
      </c>
      <c r="C176" s="1850" t="s">
        <v>2599</v>
      </c>
      <c r="D176" s="1850" t="s">
        <v>2600</v>
      </c>
      <c r="E176" s="1850" t="s">
        <v>2365</v>
      </c>
      <c r="F176" s="1850" t="s">
        <v>52</v>
      </c>
      <c r="G176" s="1850" t="s">
        <v>2601</v>
      </c>
      <c r="H176" s="1850" t="s">
        <v>28</v>
      </c>
      <c r="I176" s="1850" t="s">
        <v>858</v>
      </c>
    </row>
    <row customHeight="1" ht="11.25">
      <c r="A177" s="1850" t="s">
        <v>2256</v>
      </c>
      <c r="B177" s="1850" t="s">
        <v>16</v>
      </c>
      <c r="C177" s="1850" t="s">
        <v>2522</v>
      </c>
      <c r="D177" s="1850" t="s">
        <v>2523</v>
      </c>
      <c r="E177" s="1850" t="s">
        <v>2524</v>
      </c>
      <c r="F177" s="1850" t="s">
        <v>2308</v>
      </c>
      <c r="G177" s="1850" t="s">
        <v>28</v>
      </c>
      <c r="H177" s="1850" t="s">
        <v>28</v>
      </c>
      <c r="I177" s="1850" t="s">
        <v>858</v>
      </c>
    </row>
    <row customHeight="1" ht="11.25">
      <c r="A178" s="1850" t="s">
        <v>2256</v>
      </c>
      <c r="B178" s="1850" t="s">
        <v>16</v>
      </c>
      <c r="C178" s="1850" t="s">
        <v>2525</v>
      </c>
      <c r="D178" s="1850" t="s">
        <v>2526</v>
      </c>
      <c r="E178" s="1850" t="s">
        <v>2478</v>
      </c>
      <c r="F178" s="1850" t="s">
        <v>2527</v>
      </c>
      <c r="G178" s="1850" t="s">
        <v>28</v>
      </c>
      <c r="H178" s="1850" t="s">
        <v>28</v>
      </c>
      <c r="I178" s="1850" t="s">
        <v>858</v>
      </c>
    </row>
    <row customHeight="1" ht="11.25">
      <c r="A179" s="1850" t="s">
        <v>2256</v>
      </c>
      <c r="B179" s="1850" t="s">
        <v>16</v>
      </c>
      <c r="C179" s="1850" t="s">
        <v>2261</v>
      </c>
      <c r="D179" s="1850" t="s">
        <v>2262</v>
      </c>
      <c r="E179" s="1850" t="s">
        <v>2263</v>
      </c>
      <c r="F179" s="1850" t="s">
        <v>2264</v>
      </c>
      <c r="G179" s="1850" t="s">
        <v>28</v>
      </c>
      <c r="H179" s="1850" t="s">
        <v>28</v>
      </c>
      <c r="I179" s="1850" t="s">
        <v>911</v>
      </c>
    </row>
    <row customHeight="1" ht="11.25">
      <c r="A180" s="1850" t="s">
        <v>2256</v>
      </c>
      <c r="B180" s="1850" t="s">
        <v>16</v>
      </c>
      <c r="C180" s="1850" t="s">
        <v>2265</v>
      </c>
      <c r="D180" s="1850" t="s">
        <v>2266</v>
      </c>
      <c r="E180" s="1850" t="s">
        <v>2267</v>
      </c>
      <c r="F180" s="1850" t="s">
        <v>2268</v>
      </c>
      <c r="G180" s="1850" t="s">
        <v>2269</v>
      </c>
      <c r="H180" s="1850" t="s">
        <v>28</v>
      </c>
      <c r="I180" s="1850" t="s">
        <v>911</v>
      </c>
    </row>
    <row customHeight="1" ht="11.25">
      <c r="A181" s="1850" t="s">
        <v>2256</v>
      </c>
      <c r="B181" s="1850" t="s">
        <v>16</v>
      </c>
      <c r="C181" s="1850" t="s">
        <v>2270</v>
      </c>
      <c r="D181" s="1850" t="s">
        <v>2271</v>
      </c>
      <c r="E181" s="1850" t="s">
        <v>2272</v>
      </c>
      <c r="F181" s="1850" t="s">
        <v>2273</v>
      </c>
      <c r="G181" s="1850" t="s">
        <v>2274</v>
      </c>
      <c r="H181" s="1850" t="s">
        <v>28</v>
      </c>
      <c r="I181" s="1850" t="s">
        <v>911</v>
      </c>
    </row>
    <row customHeight="1" ht="11.25">
      <c r="A182" s="1850" t="s">
        <v>2256</v>
      </c>
      <c r="B182" s="1850" t="s">
        <v>16</v>
      </c>
      <c r="C182" s="1850" t="s">
        <v>2278</v>
      </c>
      <c r="D182" s="1850" t="s">
        <v>2279</v>
      </c>
      <c r="E182" s="1850" t="s">
        <v>2280</v>
      </c>
      <c r="F182" s="1850" t="s">
        <v>2268</v>
      </c>
      <c r="G182" s="1850" t="s">
        <v>2281</v>
      </c>
      <c r="H182" s="1850" t="s">
        <v>28</v>
      </c>
      <c r="I182" s="1850" t="s">
        <v>911</v>
      </c>
    </row>
    <row customHeight="1" ht="11.25">
      <c r="A183" s="1850" t="s">
        <v>2256</v>
      </c>
      <c r="B183" s="1850" t="s">
        <v>16</v>
      </c>
      <c r="C183" s="1850" t="s">
        <v>2285</v>
      </c>
      <c r="D183" s="1850" t="s">
        <v>2286</v>
      </c>
      <c r="E183" s="1850" t="s">
        <v>2287</v>
      </c>
      <c r="F183" s="1850" t="s">
        <v>2288</v>
      </c>
      <c r="G183" s="1850" t="s">
        <v>28</v>
      </c>
      <c r="H183" s="1850" t="s">
        <v>28</v>
      </c>
      <c r="I183" s="1850" t="s">
        <v>911</v>
      </c>
    </row>
    <row customHeight="1" ht="11.25">
      <c r="A184" s="1850" t="s">
        <v>2256</v>
      </c>
      <c r="B184" s="1850" t="s">
        <v>16</v>
      </c>
      <c r="C184" s="1850" t="s">
        <v>2528</v>
      </c>
      <c r="D184" s="1850" t="s">
        <v>2529</v>
      </c>
      <c r="E184" s="1850" t="s">
        <v>2530</v>
      </c>
      <c r="F184" s="1850" t="s">
        <v>2268</v>
      </c>
      <c r="G184" s="1850" t="s">
        <v>28</v>
      </c>
      <c r="H184" s="1850" t="s">
        <v>28</v>
      </c>
      <c r="I184" s="1850" t="s">
        <v>911</v>
      </c>
    </row>
    <row customHeight="1" ht="11.25">
      <c r="A185" s="1850" t="s">
        <v>2256</v>
      </c>
      <c r="B185" s="1850" t="s">
        <v>16</v>
      </c>
      <c r="C185" s="1850" t="s">
        <v>2296</v>
      </c>
      <c r="D185" s="1850" t="s">
        <v>2297</v>
      </c>
      <c r="E185" s="1850" t="s">
        <v>2298</v>
      </c>
      <c r="F185" s="1850" t="s">
        <v>2299</v>
      </c>
      <c r="G185" s="1850" t="s">
        <v>2300</v>
      </c>
      <c r="H185" s="1850" t="s">
        <v>28</v>
      </c>
      <c r="I185" s="1850" t="s">
        <v>911</v>
      </c>
    </row>
    <row customHeight="1" ht="11.25">
      <c r="A186" s="1850" t="s">
        <v>2256</v>
      </c>
      <c r="B186" s="1850" t="s">
        <v>16</v>
      </c>
      <c r="C186" s="1850" t="s">
        <v>2305</v>
      </c>
      <c r="D186" s="1850" t="s">
        <v>2306</v>
      </c>
      <c r="E186" s="1850" t="s">
        <v>2307</v>
      </c>
      <c r="F186" s="1850" t="s">
        <v>2308</v>
      </c>
      <c r="G186" s="1850" t="s">
        <v>28</v>
      </c>
      <c r="H186" s="1850" t="s">
        <v>28</v>
      </c>
      <c r="I186" s="1850" t="s">
        <v>911</v>
      </c>
    </row>
    <row customHeight="1" ht="11.25">
      <c r="A187" s="1850" t="s">
        <v>2256</v>
      </c>
      <c r="B187" s="1850" t="s">
        <v>16</v>
      </c>
      <c r="C187" s="1850" t="s">
        <v>28</v>
      </c>
      <c r="D187" s="1850" t="s">
        <v>2313</v>
      </c>
      <c r="E187" s="1850" t="s">
        <v>2314</v>
      </c>
      <c r="F187" s="1850" t="s">
        <v>2268</v>
      </c>
      <c r="G187" s="1850" t="s">
        <v>28</v>
      </c>
      <c r="H187" s="1850" t="s">
        <v>28</v>
      </c>
      <c r="I187" s="1850" t="s">
        <v>911</v>
      </c>
    </row>
    <row customHeight="1" ht="11.25">
      <c r="A188" s="1850" t="s">
        <v>2256</v>
      </c>
      <c r="B188" s="1850" t="s">
        <v>16</v>
      </c>
      <c r="C188" s="1850" t="s">
        <v>2315</v>
      </c>
      <c r="D188" s="1850" t="s">
        <v>2316</v>
      </c>
      <c r="E188" s="1850" t="s">
        <v>2317</v>
      </c>
      <c r="F188" s="1850" t="s">
        <v>2318</v>
      </c>
      <c r="G188" s="1850" t="s">
        <v>2319</v>
      </c>
      <c r="H188" s="1850" t="s">
        <v>28</v>
      </c>
      <c r="I188" s="1850" t="s">
        <v>911</v>
      </c>
    </row>
    <row customHeight="1" ht="11.25">
      <c r="A189" s="1850" t="s">
        <v>2256</v>
      </c>
      <c r="B189" s="1850" t="s">
        <v>16</v>
      </c>
      <c r="C189" s="1850" t="s">
        <v>2602</v>
      </c>
      <c r="D189" s="1850" t="s">
        <v>2603</v>
      </c>
      <c r="E189" s="1850" t="s">
        <v>2604</v>
      </c>
      <c r="F189" s="1850" t="s">
        <v>2268</v>
      </c>
      <c r="G189" s="1850" t="s">
        <v>28</v>
      </c>
      <c r="H189" s="1850" t="s">
        <v>28</v>
      </c>
      <c r="I189" s="1850" t="s">
        <v>911</v>
      </c>
    </row>
    <row customHeight="1" ht="11.25">
      <c r="A190" s="1850" t="s">
        <v>2256</v>
      </c>
      <c r="B190" s="1850" t="s">
        <v>16</v>
      </c>
      <c r="C190" s="1850" t="s">
        <v>2535</v>
      </c>
      <c r="D190" s="1850" t="s">
        <v>2536</v>
      </c>
      <c r="E190" s="1850" t="s">
        <v>2537</v>
      </c>
      <c r="F190" s="1850" t="s">
        <v>2295</v>
      </c>
      <c r="G190" s="1850" t="s">
        <v>28</v>
      </c>
      <c r="H190" s="1850" t="s">
        <v>28</v>
      </c>
      <c r="I190" s="1850" t="s">
        <v>911</v>
      </c>
    </row>
    <row customHeight="1" ht="11.25">
      <c r="A191" s="1850" t="s">
        <v>2256</v>
      </c>
      <c r="B191" s="1850" t="s">
        <v>16</v>
      </c>
      <c r="C191" s="1850" t="s">
        <v>2324</v>
      </c>
      <c r="D191" s="1850" t="s">
        <v>2325</v>
      </c>
      <c r="E191" s="1850" t="s">
        <v>2326</v>
      </c>
      <c r="F191" s="1850" t="s">
        <v>2268</v>
      </c>
      <c r="G191" s="1850" t="s">
        <v>2327</v>
      </c>
      <c r="H191" s="1850" t="s">
        <v>28</v>
      </c>
      <c r="I191" s="1850" t="s">
        <v>911</v>
      </c>
    </row>
    <row customHeight="1" ht="11.25">
      <c r="A192" s="1850" t="s">
        <v>2256</v>
      </c>
      <c r="B192" s="1850" t="s">
        <v>16</v>
      </c>
      <c r="C192" s="1850" t="s">
        <v>2541</v>
      </c>
      <c r="D192" s="1850" t="s">
        <v>2542</v>
      </c>
      <c r="E192" s="1850" t="s">
        <v>2543</v>
      </c>
      <c r="F192" s="1850" t="s">
        <v>2299</v>
      </c>
      <c r="G192" s="1850" t="s">
        <v>28</v>
      </c>
      <c r="H192" s="1850" t="s">
        <v>28</v>
      </c>
      <c r="I192" s="1850" t="s">
        <v>911</v>
      </c>
    </row>
    <row customHeight="1" ht="11.25">
      <c r="A193" s="1850" t="s">
        <v>2256</v>
      </c>
      <c r="B193" s="1850" t="s">
        <v>16</v>
      </c>
      <c r="C193" s="1850" t="s">
        <v>2338</v>
      </c>
      <c r="D193" s="1850" t="s">
        <v>2339</v>
      </c>
      <c r="E193" s="1850" t="s">
        <v>2340</v>
      </c>
      <c r="F193" s="1850" t="s">
        <v>2341</v>
      </c>
      <c r="G193" s="1850" t="s">
        <v>28</v>
      </c>
      <c r="H193" s="1850" t="s">
        <v>28</v>
      </c>
      <c r="I193" s="1850" t="s">
        <v>911</v>
      </c>
    </row>
    <row customHeight="1" ht="11.25">
      <c r="A194" s="1850" t="s">
        <v>2256</v>
      </c>
      <c r="B194" s="1850" t="s">
        <v>16</v>
      </c>
      <c r="C194" s="1850" t="s">
        <v>2544</v>
      </c>
      <c r="D194" s="1850" t="s">
        <v>2545</v>
      </c>
      <c r="E194" s="1850" t="s">
        <v>2546</v>
      </c>
      <c r="F194" s="1850" t="s">
        <v>2260</v>
      </c>
      <c r="G194" s="1850" t="s">
        <v>2547</v>
      </c>
      <c r="H194" s="1850" t="s">
        <v>28</v>
      </c>
      <c r="I194" s="1850" t="s">
        <v>911</v>
      </c>
    </row>
    <row customHeight="1" ht="11.25">
      <c r="A195" s="1850" t="s">
        <v>2256</v>
      </c>
      <c r="B195" s="1850" t="s">
        <v>16</v>
      </c>
      <c r="C195" s="1850" t="s">
        <v>2548</v>
      </c>
      <c r="D195" s="1850" t="s">
        <v>2549</v>
      </c>
      <c r="E195" s="1850" t="s">
        <v>2550</v>
      </c>
      <c r="F195" s="1850" t="s">
        <v>2421</v>
      </c>
      <c r="G195" s="1850" t="s">
        <v>28</v>
      </c>
      <c r="H195" s="1850" t="s">
        <v>28</v>
      </c>
      <c r="I195" s="1850" t="s">
        <v>911</v>
      </c>
    </row>
    <row customHeight="1" ht="11.25">
      <c r="A196" s="1850" t="s">
        <v>2256</v>
      </c>
      <c r="B196" s="1850" t="s">
        <v>16</v>
      </c>
      <c r="C196" s="1850" t="s">
        <v>2551</v>
      </c>
      <c r="D196" s="1850" t="s">
        <v>2552</v>
      </c>
      <c r="E196" s="1850" t="s">
        <v>2553</v>
      </c>
      <c r="F196" s="1850" t="s">
        <v>2341</v>
      </c>
      <c r="G196" s="1850" t="s">
        <v>28</v>
      </c>
      <c r="H196" s="1850" t="s">
        <v>28</v>
      </c>
      <c r="I196" s="1850" t="s">
        <v>911</v>
      </c>
    </row>
    <row customHeight="1" ht="11.25">
      <c r="A197" s="1850" t="s">
        <v>2256</v>
      </c>
      <c r="B197" s="1850" t="s">
        <v>16</v>
      </c>
      <c r="C197" s="1850" t="s">
        <v>2342</v>
      </c>
      <c r="D197" s="1850" t="s">
        <v>2343</v>
      </c>
      <c r="E197" s="1850" t="s">
        <v>2344</v>
      </c>
      <c r="F197" s="1850" t="s">
        <v>2345</v>
      </c>
      <c r="G197" s="1850" t="s">
        <v>2346</v>
      </c>
      <c r="H197" s="1850" t="s">
        <v>28</v>
      </c>
      <c r="I197" s="1850" t="s">
        <v>911</v>
      </c>
    </row>
    <row customHeight="1" ht="11.25">
      <c r="A198" s="1850" t="s">
        <v>2256</v>
      </c>
      <c r="B198" s="1850" t="s">
        <v>16</v>
      </c>
      <c r="C198" s="1850" t="s">
        <v>2347</v>
      </c>
      <c r="D198" s="1850" t="s">
        <v>2348</v>
      </c>
      <c r="E198" s="1850" t="s">
        <v>2349</v>
      </c>
      <c r="F198" s="1850" t="s">
        <v>2350</v>
      </c>
      <c r="G198" s="1850" t="s">
        <v>28</v>
      </c>
      <c r="H198" s="1850" t="s">
        <v>28</v>
      </c>
      <c r="I198" s="1850" t="s">
        <v>911</v>
      </c>
    </row>
    <row customHeight="1" ht="11.25">
      <c r="A199" s="1850" t="s">
        <v>2256</v>
      </c>
      <c r="B199" s="1850" t="s">
        <v>16</v>
      </c>
      <c r="C199" s="1850" t="s">
        <v>2554</v>
      </c>
      <c r="D199" s="1850" t="s">
        <v>2555</v>
      </c>
      <c r="E199" s="1850" t="s">
        <v>2556</v>
      </c>
      <c r="F199" s="1850" t="s">
        <v>2295</v>
      </c>
      <c r="G199" s="1850" t="s">
        <v>2557</v>
      </c>
      <c r="H199" s="1850" t="s">
        <v>28</v>
      </c>
      <c r="I199" s="1850" t="s">
        <v>911</v>
      </c>
    </row>
    <row customHeight="1" ht="11.25">
      <c r="A200" s="1850" t="s">
        <v>2256</v>
      </c>
      <c r="B200" s="1850" t="s">
        <v>16</v>
      </c>
      <c r="C200" s="1850" t="s">
        <v>2357</v>
      </c>
      <c r="D200" s="1850" t="s">
        <v>2358</v>
      </c>
      <c r="E200" s="1850" t="s">
        <v>2359</v>
      </c>
      <c r="F200" s="1850" t="s">
        <v>2299</v>
      </c>
      <c r="G200" s="1850" t="s">
        <v>2300</v>
      </c>
      <c r="H200" s="1850" t="s">
        <v>28</v>
      </c>
      <c r="I200" s="1850" t="s">
        <v>911</v>
      </c>
    </row>
    <row customHeight="1" ht="11.25">
      <c r="A201" s="1850" t="s">
        <v>2256</v>
      </c>
      <c r="B201" s="1850" t="s">
        <v>16</v>
      </c>
      <c r="C201" s="1850" t="s">
        <v>2558</v>
      </c>
      <c r="D201" s="1850" t="s">
        <v>2559</v>
      </c>
      <c r="E201" s="1850" t="s">
        <v>2560</v>
      </c>
      <c r="F201" s="1850" t="s">
        <v>2299</v>
      </c>
      <c r="G201" s="1850" t="s">
        <v>2561</v>
      </c>
      <c r="H201" s="1850" t="s">
        <v>28</v>
      </c>
      <c r="I201" s="1850" t="s">
        <v>911</v>
      </c>
    </row>
    <row customHeight="1" ht="11.25">
      <c r="A202" s="1850" t="s">
        <v>2256</v>
      </c>
      <c r="B202" s="1850" t="s">
        <v>16</v>
      </c>
      <c r="C202" s="1850" t="s">
        <v>2562</v>
      </c>
      <c r="D202" s="1850" t="s">
        <v>2563</v>
      </c>
      <c r="E202" s="1850" t="s">
        <v>2564</v>
      </c>
      <c r="F202" s="1850" t="s">
        <v>2299</v>
      </c>
      <c r="G202" s="1850" t="s">
        <v>2565</v>
      </c>
      <c r="H202" s="1850" t="s">
        <v>28</v>
      </c>
      <c r="I202" s="1850" t="s">
        <v>911</v>
      </c>
    </row>
    <row customHeight="1" ht="11.25">
      <c r="A203" s="1850" t="s">
        <v>2256</v>
      </c>
      <c r="B203" s="1850" t="s">
        <v>16</v>
      </c>
      <c r="C203" s="1850" t="s">
        <v>2566</v>
      </c>
      <c r="D203" s="1850" t="s">
        <v>2563</v>
      </c>
      <c r="E203" s="1850" t="s">
        <v>2567</v>
      </c>
      <c r="F203" s="1850" t="s">
        <v>2260</v>
      </c>
      <c r="G203" s="1850" t="s">
        <v>28</v>
      </c>
      <c r="H203" s="1850" t="s">
        <v>28</v>
      </c>
      <c r="I203" s="1850" t="s">
        <v>911</v>
      </c>
    </row>
    <row customHeight="1" ht="11.25">
      <c r="A204" s="1850" t="s">
        <v>2256</v>
      </c>
      <c r="B204" s="1850" t="s">
        <v>16</v>
      </c>
      <c r="C204" s="1850" t="s">
        <v>2568</v>
      </c>
      <c r="D204" s="1850" t="s">
        <v>2569</v>
      </c>
      <c r="E204" s="1850" t="s">
        <v>2570</v>
      </c>
      <c r="F204" s="1850" t="s">
        <v>2459</v>
      </c>
      <c r="G204" s="1850" t="s">
        <v>28</v>
      </c>
      <c r="H204" s="1850" t="s">
        <v>28</v>
      </c>
      <c r="I204" s="1850" t="s">
        <v>911</v>
      </c>
    </row>
    <row customHeight="1" ht="11.25">
      <c r="A205" s="1850" t="s">
        <v>2256</v>
      </c>
      <c r="B205" s="1850" t="s">
        <v>16</v>
      </c>
      <c r="C205" s="1850" t="s">
        <v>2363</v>
      </c>
      <c r="D205" s="1850" t="s">
        <v>2364</v>
      </c>
      <c r="E205" s="1850" t="s">
        <v>2365</v>
      </c>
      <c r="F205" s="1850" t="s">
        <v>2366</v>
      </c>
      <c r="G205" s="1850" t="s">
        <v>28</v>
      </c>
      <c r="H205" s="1850" t="s">
        <v>28</v>
      </c>
      <c r="I205" s="1850" t="s">
        <v>911</v>
      </c>
    </row>
    <row customHeight="1" ht="11.25">
      <c r="A206" s="1850" t="s">
        <v>2256</v>
      </c>
      <c r="B206" s="1850" t="s">
        <v>16</v>
      </c>
      <c r="C206" s="1850" t="s">
        <v>2367</v>
      </c>
      <c r="D206" s="1850" t="s">
        <v>2368</v>
      </c>
      <c r="E206" s="1850" t="s">
        <v>2369</v>
      </c>
      <c r="F206" s="1850" t="s">
        <v>2370</v>
      </c>
      <c r="G206" s="1850" t="s">
        <v>28</v>
      </c>
      <c r="H206" s="1850" t="s">
        <v>28</v>
      </c>
      <c r="I206" s="1850" t="s">
        <v>911</v>
      </c>
    </row>
    <row customHeight="1" ht="11.25">
      <c r="A207" s="1850" t="s">
        <v>2256</v>
      </c>
      <c r="B207" s="1850" t="s">
        <v>16</v>
      </c>
      <c r="C207" s="1850" t="s">
        <v>2371</v>
      </c>
      <c r="D207" s="1850" t="s">
        <v>2372</v>
      </c>
      <c r="E207" s="1850" t="s">
        <v>2373</v>
      </c>
      <c r="F207" s="1850" t="s">
        <v>2299</v>
      </c>
      <c r="G207" s="1850" t="s">
        <v>2374</v>
      </c>
      <c r="H207" s="1850" t="s">
        <v>28</v>
      </c>
      <c r="I207" s="1850" t="s">
        <v>911</v>
      </c>
    </row>
    <row customHeight="1" ht="11.25">
      <c r="A208" s="1850" t="s">
        <v>2256</v>
      </c>
      <c r="B208" s="1850" t="s">
        <v>16</v>
      </c>
      <c r="C208" s="1850" t="s">
        <v>2605</v>
      </c>
      <c r="D208" s="1850" t="s">
        <v>2606</v>
      </c>
      <c r="E208" s="1850" t="s">
        <v>2607</v>
      </c>
      <c r="F208" s="1850" t="s">
        <v>2608</v>
      </c>
      <c r="G208" s="1850" t="s">
        <v>28</v>
      </c>
      <c r="H208" s="1850" t="s">
        <v>28</v>
      </c>
      <c r="I208" s="1850" t="s">
        <v>911</v>
      </c>
    </row>
    <row customHeight="1" ht="11.25">
      <c r="A209" s="1850" t="s">
        <v>2256</v>
      </c>
      <c r="B209" s="1850" t="s">
        <v>16</v>
      </c>
      <c r="C209" s="1850" t="s">
        <v>2375</v>
      </c>
      <c r="D209" s="1850" t="s">
        <v>2376</v>
      </c>
      <c r="E209" s="1850" t="s">
        <v>2377</v>
      </c>
      <c r="F209" s="1850" t="s">
        <v>2350</v>
      </c>
      <c r="G209" s="1850" t="s">
        <v>28</v>
      </c>
      <c r="H209" s="1850" t="s">
        <v>28</v>
      </c>
      <c r="I209" s="1850" t="s">
        <v>911</v>
      </c>
    </row>
    <row customHeight="1" ht="11.25">
      <c r="A210" s="1850" t="s">
        <v>2256</v>
      </c>
      <c r="B210" s="1850" t="s">
        <v>16</v>
      </c>
      <c r="C210" s="1850" t="s">
        <v>2378</v>
      </c>
      <c r="D210" s="1850" t="s">
        <v>2379</v>
      </c>
      <c r="E210" s="1850" t="s">
        <v>2380</v>
      </c>
      <c r="F210" s="1850" t="s">
        <v>2308</v>
      </c>
      <c r="G210" s="1850" t="s">
        <v>2300</v>
      </c>
      <c r="H210" s="1850" t="s">
        <v>28</v>
      </c>
      <c r="I210" s="1850" t="s">
        <v>911</v>
      </c>
    </row>
    <row customHeight="1" ht="11.25">
      <c r="A211" s="1850" t="s">
        <v>2256</v>
      </c>
      <c r="B211" s="1850" t="s">
        <v>16</v>
      </c>
      <c r="C211" s="1850" t="s">
        <v>2571</v>
      </c>
      <c r="D211" s="1850" t="s">
        <v>2572</v>
      </c>
      <c r="E211" s="1850" t="s">
        <v>2573</v>
      </c>
      <c r="F211" s="1850" t="s">
        <v>2268</v>
      </c>
      <c r="G211" s="1850" t="s">
        <v>2300</v>
      </c>
      <c r="H211" s="1850" t="s">
        <v>28</v>
      </c>
      <c r="I211" s="1850" t="s">
        <v>911</v>
      </c>
    </row>
    <row customHeight="1" ht="11.25">
      <c r="A212" s="1850" t="s">
        <v>2256</v>
      </c>
      <c r="B212" s="1850" t="s">
        <v>16</v>
      </c>
      <c r="C212" s="1850" t="s">
        <v>2574</v>
      </c>
      <c r="D212" s="1850" t="s">
        <v>2575</v>
      </c>
      <c r="E212" s="1850" t="s">
        <v>2576</v>
      </c>
      <c r="F212" s="1850" t="s">
        <v>2341</v>
      </c>
      <c r="G212" s="1850" t="s">
        <v>28</v>
      </c>
      <c r="H212" s="1850" t="s">
        <v>28</v>
      </c>
      <c r="I212" s="1850" t="s">
        <v>911</v>
      </c>
    </row>
    <row customHeight="1" ht="11.25">
      <c r="A213" s="1850" t="s">
        <v>2256</v>
      </c>
      <c r="B213" s="1850" t="s">
        <v>16</v>
      </c>
      <c r="C213" s="1850" t="s">
        <v>2384</v>
      </c>
      <c r="D213" s="1850" t="s">
        <v>2385</v>
      </c>
      <c r="E213" s="1850" t="s">
        <v>2386</v>
      </c>
      <c r="F213" s="1850" t="s">
        <v>2268</v>
      </c>
      <c r="G213" s="1850" t="s">
        <v>28</v>
      </c>
      <c r="H213" s="1850" t="s">
        <v>28</v>
      </c>
      <c r="I213" s="1850" t="s">
        <v>911</v>
      </c>
    </row>
    <row customHeight="1" ht="11.25">
      <c r="A214" s="1850" t="s">
        <v>2256</v>
      </c>
      <c r="B214" s="1850" t="s">
        <v>16</v>
      </c>
      <c r="C214" s="1850" t="s">
        <v>2387</v>
      </c>
      <c r="D214" s="1850" t="s">
        <v>2388</v>
      </c>
      <c r="E214" s="1850" t="s">
        <v>2389</v>
      </c>
      <c r="F214" s="1850" t="s">
        <v>2390</v>
      </c>
      <c r="G214" s="1850" t="s">
        <v>28</v>
      </c>
      <c r="H214" s="1850" t="s">
        <v>28</v>
      </c>
      <c r="I214" s="1850" t="s">
        <v>911</v>
      </c>
    </row>
    <row customHeight="1" ht="11.25">
      <c r="A215" s="1850" t="s">
        <v>2256</v>
      </c>
      <c r="B215" s="1850" t="s">
        <v>16</v>
      </c>
      <c r="C215" s="1850" t="s">
        <v>2391</v>
      </c>
      <c r="D215" s="1850" t="s">
        <v>2392</v>
      </c>
      <c r="E215" s="1850" t="s">
        <v>2393</v>
      </c>
      <c r="F215" s="1850" t="s">
        <v>2299</v>
      </c>
      <c r="G215" s="1850" t="s">
        <v>28</v>
      </c>
      <c r="H215" s="1850" t="s">
        <v>28</v>
      </c>
      <c r="I215" s="1850" t="s">
        <v>911</v>
      </c>
    </row>
    <row customHeight="1" ht="11.25">
      <c r="A216" s="1850" t="s">
        <v>2256</v>
      </c>
      <c r="B216" s="1850" t="s">
        <v>16</v>
      </c>
      <c r="C216" s="1850" t="s">
        <v>2394</v>
      </c>
      <c r="D216" s="1850" t="s">
        <v>2395</v>
      </c>
      <c r="E216" s="1850" t="s">
        <v>2396</v>
      </c>
      <c r="F216" s="1850" t="s">
        <v>2397</v>
      </c>
      <c r="G216" s="1850" t="s">
        <v>28</v>
      </c>
      <c r="H216" s="1850" t="s">
        <v>28</v>
      </c>
      <c r="I216" s="1850" t="s">
        <v>911</v>
      </c>
    </row>
    <row customHeight="1" ht="11.25">
      <c r="A217" s="1850" t="s">
        <v>2256</v>
      </c>
      <c r="B217" s="1850" t="s">
        <v>16</v>
      </c>
      <c r="C217" s="1850" t="s">
        <v>2418</v>
      </c>
      <c r="D217" s="1850" t="s">
        <v>2419</v>
      </c>
      <c r="E217" s="1850" t="s">
        <v>2420</v>
      </c>
      <c r="F217" s="1850" t="s">
        <v>2421</v>
      </c>
      <c r="G217" s="1850" t="s">
        <v>28</v>
      </c>
      <c r="H217" s="1850" t="s">
        <v>28</v>
      </c>
      <c r="I217" s="1850" t="s">
        <v>911</v>
      </c>
    </row>
    <row customHeight="1" ht="11.25">
      <c r="A218" s="1850" t="s">
        <v>2256</v>
      </c>
      <c r="B218" s="1850" t="s">
        <v>16</v>
      </c>
      <c r="C218" s="1850" t="s">
        <v>2425</v>
      </c>
      <c r="D218" s="1850" t="s">
        <v>2426</v>
      </c>
      <c r="E218" s="1850" t="s">
        <v>2427</v>
      </c>
      <c r="F218" s="1850" t="s">
        <v>2341</v>
      </c>
      <c r="G218" s="1850" t="s">
        <v>28</v>
      </c>
      <c r="H218" s="1850" t="s">
        <v>28</v>
      </c>
      <c r="I218" s="1850" t="s">
        <v>911</v>
      </c>
    </row>
    <row customHeight="1" ht="11.25">
      <c r="A219" s="1850" t="s">
        <v>2256</v>
      </c>
      <c r="B219" s="1850" t="s">
        <v>16</v>
      </c>
      <c r="C219" s="1850" t="s">
        <v>2439</v>
      </c>
      <c r="D219" s="1850" t="s">
        <v>2440</v>
      </c>
      <c r="E219" s="1850" t="s">
        <v>2441</v>
      </c>
      <c r="F219" s="1850" t="s">
        <v>2421</v>
      </c>
      <c r="G219" s="1850" t="s">
        <v>2442</v>
      </c>
      <c r="H219" s="1850" t="s">
        <v>2443</v>
      </c>
      <c r="I219" s="1850" t="s">
        <v>911</v>
      </c>
    </row>
    <row customHeight="1" ht="11.25">
      <c r="A220" s="1850" t="s">
        <v>2256</v>
      </c>
      <c r="B220" s="1850" t="s">
        <v>16</v>
      </c>
      <c r="C220" s="1850" t="s">
        <v>2456</v>
      </c>
      <c r="D220" s="1850" t="s">
        <v>2457</v>
      </c>
      <c r="E220" s="1850" t="s">
        <v>2458</v>
      </c>
      <c r="F220" s="1850" t="s">
        <v>2459</v>
      </c>
      <c r="G220" s="1850" t="s">
        <v>28</v>
      </c>
      <c r="H220" s="1850" t="s">
        <v>28</v>
      </c>
      <c r="I220" s="1850" t="s">
        <v>911</v>
      </c>
    </row>
    <row customHeight="1" ht="11.25">
      <c r="A221" s="1850" t="s">
        <v>2256</v>
      </c>
      <c r="B221" s="1850" t="s">
        <v>16</v>
      </c>
      <c r="C221" s="1850" t="s">
        <v>2469</v>
      </c>
      <c r="D221" s="1850" t="s">
        <v>2470</v>
      </c>
      <c r="E221" s="1850" t="s">
        <v>2263</v>
      </c>
      <c r="F221" s="1850" t="s">
        <v>2471</v>
      </c>
      <c r="G221" s="1850" t="s">
        <v>2472</v>
      </c>
      <c r="H221" s="1850" t="s">
        <v>28</v>
      </c>
      <c r="I221" s="1850" t="s">
        <v>911</v>
      </c>
    </row>
    <row customHeight="1" ht="11.25">
      <c r="A222" s="1850" t="s">
        <v>2256</v>
      </c>
      <c r="B222" s="1850" t="s">
        <v>16</v>
      </c>
      <c r="C222" s="1850" t="s">
        <v>2476</v>
      </c>
      <c r="D222" s="1850" t="s">
        <v>2477</v>
      </c>
      <c r="E222" s="1850" t="s">
        <v>2478</v>
      </c>
      <c r="F222" s="1850" t="s">
        <v>2479</v>
      </c>
      <c r="G222" s="1850" t="s">
        <v>2480</v>
      </c>
      <c r="H222" s="1850" t="s">
        <v>28</v>
      </c>
      <c r="I222" s="1850" t="s">
        <v>911</v>
      </c>
    </row>
    <row customHeight="1" ht="11.25">
      <c r="A223" s="1850" t="s">
        <v>2256</v>
      </c>
      <c r="B223" s="1850" t="s">
        <v>16</v>
      </c>
      <c r="C223" s="1850" t="s">
        <v>2481</v>
      </c>
      <c r="D223" s="1850" t="s">
        <v>2482</v>
      </c>
      <c r="E223" s="1850" t="s">
        <v>2344</v>
      </c>
      <c r="F223" s="1850" t="s">
        <v>2483</v>
      </c>
      <c r="G223" s="1850" t="s">
        <v>28</v>
      </c>
      <c r="H223" s="1850" t="s">
        <v>28</v>
      </c>
      <c r="I223" s="1850" t="s">
        <v>911</v>
      </c>
    </row>
    <row customHeight="1" ht="11.25">
      <c r="A224" s="1850" t="s">
        <v>2256</v>
      </c>
      <c r="B224" s="1850" t="s">
        <v>16</v>
      </c>
      <c r="C224" s="1850" t="s">
        <v>2484</v>
      </c>
      <c r="D224" s="1850" t="s">
        <v>2485</v>
      </c>
      <c r="E224" s="1850" t="s">
        <v>2486</v>
      </c>
      <c r="F224" s="1850" t="s">
        <v>2487</v>
      </c>
      <c r="G224" s="1850" t="s">
        <v>2488</v>
      </c>
      <c r="H224" s="1850" t="s">
        <v>28</v>
      </c>
      <c r="I224" s="1850" t="s">
        <v>911</v>
      </c>
    </row>
    <row customHeight="1" ht="11.25">
      <c r="A225" s="1850" t="s">
        <v>2256</v>
      </c>
      <c r="B225" s="1850" t="s">
        <v>16</v>
      </c>
      <c r="C225" s="1850" t="s">
        <v>2489</v>
      </c>
      <c r="D225" s="1850" t="s">
        <v>2490</v>
      </c>
      <c r="E225" s="1850" t="s">
        <v>2491</v>
      </c>
      <c r="F225" s="1850" t="s">
        <v>2492</v>
      </c>
      <c r="G225" s="1850" t="s">
        <v>28</v>
      </c>
      <c r="H225" s="1850" t="s">
        <v>28</v>
      </c>
      <c r="I225" s="1850" t="s">
        <v>911</v>
      </c>
    </row>
    <row customHeight="1" ht="11.25">
      <c r="A226" s="1850" t="s">
        <v>2256</v>
      </c>
      <c r="B226" s="1850" t="s">
        <v>16</v>
      </c>
      <c r="C226" s="1850" t="s">
        <v>2493</v>
      </c>
      <c r="D226" s="1850" t="s">
        <v>2494</v>
      </c>
      <c r="E226" s="1850" t="s">
        <v>2491</v>
      </c>
      <c r="F226" s="1850" t="s">
        <v>2495</v>
      </c>
      <c r="G226" s="1850" t="s">
        <v>2496</v>
      </c>
      <c r="H226" s="1850" t="s">
        <v>28</v>
      </c>
      <c r="I226" s="1850" t="s">
        <v>911</v>
      </c>
    </row>
    <row customHeight="1" ht="11.25">
      <c r="A227" s="1850" t="s">
        <v>2256</v>
      </c>
      <c r="B227" s="1850" t="s">
        <v>16</v>
      </c>
      <c r="C227" s="1850" t="s">
        <v>2592</v>
      </c>
      <c r="D227" s="1850" t="s">
        <v>2593</v>
      </c>
      <c r="E227" s="1850" t="s">
        <v>2594</v>
      </c>
      <c r="F227" s="1850" t="s">
        <v>2595</v>
      </c>
      <c r="G227" s="1850" t="s">
        <v>2500</v>
      </c>
      <c r="H227" s="1850" t="s">
        <v>28</v>
      </c>
      <c r="I227" s="1850" t="s">
        <v>911</v>
      </c>
    </row>
    <row customHeight="1" ht="11.25">
      <c r="A228" s="1850" t="s">
        <v>2256</v>
      </c>
      <c r="B228" s="1850" t="s">
        <v>16</v>
      </c>
      <c r="C228" s="1850" t="s">
        <v>2596</v>
      </c>
      <c r="D228" s="1850" t="s">
        <v>2597</v>
      </c>
      <c r="E228" s="1850" t="s">
        <v>2598</v>
      </c>
      <c r="F228" s="1850" t="s">
        <v>2421</v>
      </c>
      <c r="G228" s="1850" t="s">
        <v>2300</v>
      </c>
      <c r="H228" s="1850" t="s">
        <v>28</v>
      </c>
      <c r="I228" s="1850" t="s">
        <v>911</v>
      </c>
    </row>
    <row customHeight="1" ht="11.25">
      <c r="A229" s="1850" t="s">
        <v>2256</v>
      </c>
      <c r="B229" s="1850" t="s">
        <v>16</v>
      </c>
      <c r="C229" s="1850" t="s">
        <v>13</v>
      </c>
      <c r="D229" s="1850" t="s">
        <v>47</v>
      </c>
      <c r="E229" s="1850" t="s">
        <v>50</v>
      </c>
      <c r="F229" s="1850" t="s">
        <v>52</v>
      </c>
      <c r="G229" s="1850" t="s">
        <v>28</v>
      </c>
      <c r="H229" s="1850" t="s">
        <v>28</v>
      </c>
      <c r="I229" s="1850" t="s">
        <v>911</v>
      </c>
    </row>
    <row customHeight="1" ht="11.25">
      <c r="A230" s="1850" t="s">
        <v>2256</v>
      </c>
      <c r="B230" s="1850" t="s">
        <v>16</v>
      </c>
      <c r="C230" s="1850" t="s">
        <v>2522</v>
      </c>
      <c r="D230" s="1850" t="s">
        <v>2523</v>
      </c>
      <c r="E230" s="1850" t="s">
        <v>2524</v>
      </c>
      <c r="F230" s="1850" t="s">
        <v>2308</v>
      </c>
      <c r="G230" s="1850" t="s">
        <v>28</v>
      </c>
      <c r="H230" s="1850" t="s">
        <v>28</v>
      </c>
      <c r="I230" s="1850" t="s">
        <v>911</v>
      </c>
    </row>
    <row customHeight="1" ht="11.25">
      <c r="A231" s="1850" t="s">
        <v>2256</v>
      </c>
      <c r="B231" s="1850" t="s">
        <v>16</v>
      </c>
      <c r="C231" s="1850" t="s">
        <v>2525</v>
      </c>
      <c r="D231" s="1850" t="s">
        <v>2526</v>
      </c>
      <c r="E231" s="1850" t="s">
        <v>2478</v>
      </c>
      <c r="F231" s="1850" t="s">
        <v>2527</v>
      </c>
      <c r="G231" s="1850" t="s">
        <v>28</v>
      </c>
      <c r="H231" s="1850" t="s">
        <v>28</v>
      </c>
      <c r="I231" s="1850" t="s">
        <v>911</v>
      </c>
    </row>
    <row customHeight="1" ht="11.25">
      <c r="A232" s="1850" t="s">
        <v>2256</v>
      </c>
      <c r="B232" s="1850" t="s">
        <v>16</v>
      </c>
      <c r="C232" s="1850" t="s">
        <v>28</v>
      </c>
      <c r="D232" s="1850" t="s">
        <v>2313</v>
      </c>
      <c r="E232" s="1850" t="s">
        <v>2314</v>
      </c>
      <c r="F232" s="1850" t="s">
        <v>2268</v>
      </c>
      <c r="G232" s="1850" t="s">
        <v>28</v>
      </c>
      <c r="H232" s="1850" t="s">
        <v>28</v>
      </c>
      <c r="I232" s="1850" t="s">
        <v>1628</v>
      </c>
    </row>
    <row customHeight="1" ht="11.25">
      <c r="A233" s="1850" t="s">
        <v>2256</v>
      </c>
      <c r="B233" s="1850" t="s">
        <v>16</v>
      </c>
      <c r="C233" s="1850" t="s">
        <v>2609</v>
      </c>
      <c r="D233" s="1850" t="s">
        <v>2610</v>
      </c>
      <c r="E233" s="1850" t="s">
        <v>2611</v>
      </c>
      <c r="F233" s="1850" t="s">
        <v>2299</v>
      </c>
      <c r="G233" s="1850" t="s">
        <v>28</v>
      </c>
      <c r="H233" s="1850" t="s">
        <v>28</v>
      </c>
      <c r="I233" s="1850" t="s">
        <v>1628</v>
      </c>
    </row>
    <row customHeight="1" ht="11.25">
      <c r="A234" s="1850" t="s">
        <v>2256</v>
      </c>
      <c r="B234" s="1850" t="s">
        <v>16</v>
      </c>
      <c r="C234" s="1850" t="s">
        <v>2612</v>
      </c>
      <c r="D234" s="1850" t="s">
        <v>2613</v>
      </c>
      <c r="E234" s="1850" t="s">
        <v>2614</v>
      </c>
      <c r="F234" s="1850" t="s">
        <v>2260</v>
      </c>
      <c r="G234" s="1850" t="s">
        <v>28</v>
      </c>
      <c r="H234" s="1850" t="s">
        <v>28</v>
      </c>
      <c r="I234" s="1850" t="s">
        <v>1628</v>
      </c>
    </row>
    <row customHeight="1" ht="11.25">
      <c r="A235" s="1850" t="s">
        <v>2256</v>
      </c>
      <c r="B235" s="1850" t="s">
        <v>16</v>
      </c>
      <c r="C235" s="1850" t="s">
        <v>2335</v>
      </c>
      <c r="D235" s="1850" t="s">
        <v>2336</v>
      </c>
      <c r="E235" s="1850" t="s">
        <v>2337</v>
      </c>
      <c r="F235" s="1850" t="s">
        <v>2308</v>
      </c>
      <c r="G235" s="1850" t="s">
        <v>28</v>
      </c>
      <c r="H235" s="1850" t="s">
        <v>28</v>
      </c>
      <c r="I235" s="1850" t="s">
        <v>1628</v>
      </c>
    </row>
    <row customHeight="1" ht="11.25">
      <c r="A236" s="1850" t="s">
        <v>2256</v>
      </c>
      <c r="B236" s="1850" t="s">
        <v>16</v>
      </c>
      <c r="C236" s="1850" t="s">
        <v>2615</v>
      </c>
      <c r="D236" s="1850" t="s">
        <v>2616</v>
      </c>
      <c r="E236" s="1850" t="s">
        <v>2617</v>
      </c>
      <c r="F236" s="1850" t="s">
        <v>2299</v>
      </c>
      <c r="G236" s="1850" t="s">
        <v>28</v>
      </c>
      <c r="H236" s="1850" t="s">
        <v>28</v>
      </c>
      <c r="I236" s="1850" t="s">
        <v>1628</v>
      </c>
    </row>
    <row customHeight="1" ht="11.25">
      <c r="A237" s="1850" t="s">
        <v>2256</v>
      </c>
      <c r="B237" s="1850" t="s">
        <v>16</v>
      </c>
      <c r="C237" s="1850" t="s">
        <v>2618</v>
      </c>
      <c r="D237" s="1850" t="s">
        <v>2619</v>
      </c>
      <c r="E237" s="1850" t="s">
        <v>2620</v>
      </c>
      <c r="F237" s="1850" t="s">
        <v>2459</v>
      </c>
      <c r="G237" s="1850" t="s">
        <v>28</v>
      </c>
      <c r="H237" s="1850" t="s">
        <v>28</v>
      </c>
      <c r="I237" s="1850" t="s">
        <v>1628</v>
      </c>
    </row>
    <row customHeight="1" ht="11.25">
      <c r="A238" s="1850" t="s">
        <v>2256</v>
      </c>
      <c r="B238" s="1850" t="s">
        <v>16</v>
      </c>
      <c r="C238" s="1850" t="s">
        <v>2621</v>
      </c>
      <c r="D238" s="1850" t="s">
        <v>2622</v>
      </c>
      <c r="E238" s="1850" t="s">
        <v>2623</v>
      </c>
      <c r="F238" s="1850" t="s">
        <v>2350</v>
      </c>
      <c r="G238" s="1850" t="s">
        <v>28</v>
      </c>
      <c r="H238" s="1850" t="s">
        <v>28</v>
      </c>
      <c r="I238" s="1850" t="s">
        <v>1628</v>
      </c>
    </row>
    <row customHeight="1" ht="11.25">
      <c r="A239" s="1850" t="s">
        <v>2256</v>
      </c>
      <c r="B239" s="1850" t="s">
        <v>16</v>
      </c>
      <c r="C239" s="1850" t="s">
        <v>2624</v>
      </c>
      <c r="D239" s="1850" t="s">
        <v>2625</v>
      </c>
      <c r="E239" s="1850" t="s">
        <v>2626</v>
      </c>
      <c r="F239" s="1850" t="s">
        <v>2580</v>
      </c>
      <c r="G239" s="1850" t="s">
        <v>28</v>
      </c>
      <c r="H239" s="1850" t="s">
        <v>28</v>
      </c>
      <c r="I239" s="1850" t="s">
        <v>1628</v>
      </c>
    </row>
    <row customHeight="1" ht="11.25">
      <c r="A240" s="1850" t="s">
        <v>2256</v>
      </c>
      <c r="B240" s="1850" t="s">
        <v>16</v>
      </c>
      <c r="C240" s="1850" t="s">
        <v>2627</v>
      </c>
      <c r="D240" s="1850" t="s">
        <v>2628</v>
      </c>
      <c r="E240" s="1850" t="s">
        <v>2629</v>
      </c>
      <c r="F240" s="1850" t="s">
        <v>2451</v>
      </c>
      <c r="G240" s="1850" t="s">
        <v>28</v>
      </c>
      <c r="H240" s="1850" t="s">
        <v>28</v>
      </c>
      <c r="I240" s="1850" t="s">
        <v>1628</v>
      </c>
    </row>
    <row customHeight="1" ht="11.25">
      <c r="A241" s="1850" t="s">
        <v>2256</v>
      </c>
      <c r="B241" s="1850" t="s">
        <v>16</v>
      </c>
      <c r="C241" s="1850" t="s">
        <v>2630</v>
      </c>
      <c r="D241" s="1850" t="s">
        <v>2631</v>
      </c>
      <c r="E241" s="1850" t="s">
        <v>2632</v>
      </c>
      <c r="F241" s="1850" t="s">
        <v>2295</v>
      </c>
      <c r="G241" s="1850" t="s">
        <v>28</v>
      </c>
      <c r="H241" s="1850" t="s">
        <v>28</v>
      </c>
      <c r="I241" s="1850" t="s">
        <v>1628</v>
      </c>
    </row>
    <row customHeight="1" ht="11.25">
      <c r="A242" s="1850" t="s">
        <v>2256</v>
      </c>
      <c r="B242" s="1850" t="s">
        <v>16</v>
      </c>
      <c r="C242" s="1850" t="s">
        <v>2633</v>
      </c>
      <c r="D242" s="1850" t="s">
        <v>2634</v>
      </c>
      <c r="E242" s="1850" t="s">
        <v>2635</v>
      </c>
      <c r="F242" s="1850" t="s">
        <v>2299</v>
      </c>
      <c r="G242" s="1850" t="s">
        <v>2636</v>
      </c>
      <c r="H242" s="1850" t="s">
        <v>28</v>
      </c>
      <c r="I242" s="1850" t="s">
        <v>1628</v>
      </c>
    </row>
    <row customHeight="1" ht="11.25">
      <c r="A243" s="1850" t="s">
        <v>2256</v>
      </c>
      <c r="B243" s="1850" t="s">
        <v>16</v>
      </c>
      <c r="C243" s="1850" t="s">
        <v>2637</v>
      </c>
      <c r="D243" s="1850" t="s">
        <v>2638</v>
      </c>
      <c r="E243" s="1850" t="s">
        <v>2639</v>
      </c>
      <c r="F243" s="1850" t="s">
        <v>2451</v>
      </c>
      <c r="G243" s="1850" t="s">
        <v>2640</v>
      </c>
      <c r="H243" s="1850" t="s">
        <v>28</v>
      </c>
      <c r="I243" s="1850" t="s">
        <v>1628</v>
      </c>
    </row>
    <row customHeight="1" ht="11.25">
      <c r="A244" s="1850" t="s">
        <v>2256</v>
      </c>
      <c r="B244" s="1850" t="s">
        <v>16</v>
      </c>
      <c r="C244" s="1850" t="s">
        <v>2641</v>
      </c>
      <c r="D244" s="1850" t="s">
        <v>2642</v>
      </c>
      <c r="E244" s="1850" t="s">
        <v>2643</v>
      </c>
      <c r="F244" s="1850" t="s">
        <v>2644</v>
      </c>
      <c r="G244" s="1850" t="s">
        <v>28</v>
      </c>
      <c r="H244" s="1850" t="s">
        <v>28</v>
      </c>
      <c r="I244" s="1850" t="s">
        <v>1628</v>
      </c>
    </row>
    <row customHeight="1" ht="11.25">
      <c r="A245" s="1850" t="s">
        <v>2256</v>
      </c>
      <c r="B245" s="1850" t="s">
        <v>16</v>
      </c>
      <c r="C245" s="1850" t="s">
        <v>2645</v>
      </c>
      <c r="D245" s="1850" t="s">
        <v>2646</v>
      </c>
      <c r="E245" s="1850" t="s">
        <v>2647</v>
      </c>
      <c r="F245" s="1850" t="s">
        <v>2268</v>
      </c>
      <c r="G245" s="1850" t="s">
        <v>28</v>
      </c>
      <c r="H245" s="1850" t="s">
        <v>28</v>
      </c>
      <c r="I245" s="1850" t="s">
        <v>1628</v>
      </c>
    </row>
    <row customHeight="1" ht="11.25">
      <c r="A246" s="1850" t="s">
        <v>2256</v>
      </c>
      <c r="B246" s="1850" t="s">
        <v>16</v>
      </c>
      <c r="C246" s="1850" t="s">
        <v>2648</v>
      </c>
      <c r="D246" s="1850" t="s">
        <v>2649</v>
      </c>
      <c r="E246" s="1850" t="s">
        <v>2650</v>
      </c>
      <c r="F246" s="1850" t="s">
        <v>2651</v>
      </c>
      <c r="G246" s="1850" t="s">
        <v>28</v>
      </c>
      <c r="H246" s="1850" t="s">
        <v>28</v>
      </c>
      <c r="I246" s="1850" t="s">
        <v>1628</v>
      </c>
    </row>
    <row customHeight="1" ht="11.25">
      <c r="A247" s="1850" t="s">
        <v>2256</v>
      </c>
      <c r="B247" s="1850" t="s">
        <v>16</v>
      </c>
      <c r="C247" s="1850" t="s">
        <v>2652</v>
      </c>
      <c r="D247" s="1850" t="s">
        <v>2653</v>
      </c>
      <c r="E247" s="1850" t="s">
        <v>2654</v>
      </c>
      <c r="F247" s="1850" t="s">
        <v>2268</v>
      </c>
      <c r="G247" s="1850" t="s">
        <v>28</v>
      </c>
      <c r="H247" s="1850" t="s">
        <v>28</v>
      </c>
      <c r="I247"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6660E-66B8-D5F8-D85A-8C8EE0297DA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2655</v>
      </c>
      <c r="B1" s="64" t="s">
        <v>2656</v>
      </c>
      <c r="C1" s="64" t="s">
        <v>2657</v>
      </c>
      <c r="D1" s="64" t="s">
        <v>2658</v>
      </c>
      <c r="E1" s="0" t="s">
        <v>2659</v>
      </c>
      <c r="F1" s="0" t="s">
        <v>2660</v>
      </c>
      <c r="G1" s="0" t="s">
        <v>2661</v>
      </c>
    </row>
    <row customHeight="1" ht="11.25">
      <c r="A2" s="373" t="s">
        <v>16</v>
      </c>
      <c r="B2" s="0" t="s">
        <v>2662</v>
      </c>
      <c r="C2" s="0" t="s">
        <v>2663</v>
      </c>
      <c r="D2" s="0" t="s">
        <v>2662</v>
      </c>
      <c r="E2" s="0" t="s">
        <v>2663</v>
      </c>
      <c r="F2" s="0" t="s">
        <v>2664</v>
      </c>
      <c r="G2" s="0" t="s">
        <v>111</v>
      </c>
    </row>
    <row customHeight="1" ht="11.25">
      <c r="A3" s="373" t="s">
        <v>16</v>
      </c>
      <c r="B3" s="0" t="s">
        <v>2665</v>
      </c>
      <c r="C3" s="0" t="s">
        <v>2666</v>
      </c>
      <c r="D3" s="0" t="s">
        <v>2665</v>
      </c>
      <c r="E3" s="0" t="s">
        <v>2666</v>
      </c>
      <c r="F3" s="0" t="s">
        <v>2664</v>
      </c>
      <c r="G3" s="0" t="s">
        <v>112</v>
      </c>
    </row>
    <row customHeight="1" ht="11.25">
      <c r="A4" s="373" t="s">
        <v>16</v>
      </c>
      <c r="B4" s="0" t="s">
        <v>2667</v>
      </c>
      <c r="C4" s="0" t="s">
        <v>2668</v>
      </c>
      <c r="D4" s="0" t="s">
        <v>2667</v>
      </c>
      <c r="E4" s="0" t="s">
        <v>2668</v>
      </c>
      <c r="F4" s="0" t="s">
        <v>2664</v>
      </c>
      <c r="G4" s="0" t="s">
        <v>91</v>
      </c>
    </row>
    <row customHeight="1" ht="11.25">
      <c r="A5" s="373" t="s">
        <v>16</v>
      </c>
      <c r="B5" s="0" t="s">
        <v>2669</v>
      </c>
      <c r="C5" s="0" t="s">
        <v>2670</v>
      </c>
      <c r="D5" s="0" t="s">
        <v>2669</v>
      </c>
      <c r="E5" s="0" t="s">
        <v>2670</v>
      </c>
      <c r="F5" s="0" t="s">
        <v>2664</v>
      </c>
      <c r="G5" s="0" t="s">
        <v>92</v>
      </c>
    </row>
    <row customHeight="1" ht="11.25">
      <c r="A6" s="373" t="s">
        <v>16</v>
      </c>
      <c r="B6" s="0" t="s">
        <v>2671</v>
      </c>
      <c r="C6" s="0" t="s">
        <v>2672</v>
      </c>
      <c r="D6" s="0" t="s">
        <v>2671</v>
      </c>
      <c r="E6" s="0" t="s">
        <v>2672</v>
      </c>
      <c r="F6" s="0" t="s">
        <v>2664</v>
      </c>
      <c r="G6" s="0" t="s">
        <v>113</v>
      </c>
    </row>
    <row customHeight="1" ht="11.25">
      <c r="A7" s="373" t="s">
        <v>16</v>
      </c>
      <c r="B7" s="0" t="s">
        <v>2673</v>
      </c>
      <c r="C7" s="0" t="s">
        <v>2674</v>
      </c>
      <c r="D7" s="0" t="s">
        <v>2673</v>
      </c>
      <c r="E7" s="0" t="s">
        <v>2674</v>
      </c>
      <c r="F7" s="0" t="s">
        <v>2664</v>
      </c>
      <c r="G7" s="0" t="s">
        <v>93</v>
      </c>
    </row>
    <row customHeight="1" ht="11.25">
      <c r="A8" s="373" t="s">
        <v>16</v>
      </c>
      <c r="B8" s="0" t="s">
        <v>2675</v>
      </c>
      <c r="C8" s="0" t="s">
        <v>2676</v>
      </c>
      <c r="D8" s="0" t="s">
        <v>2677</v>
      </c>
      <c r="E8" s="0" t="s">
        <v>2678</v>
      </c>
      <c r="F8" s="0" t="s">
        <v>2679</v>
      </c>
      <c r="G8" s="0" t="s">
        <v>94</v>
      </c>
    </row>
    <row customHeight="1" ht="11.25">
      <c r="A9" s="373" t="s">
        <v>16</v>
      </c>
      <c r="B9" s="0" t="s">
        <v>2675</v>
      </c>
      <c r="C9" s="0" t="s">
        <v>2676</v>
      </c>
      <c r="D9" s="0" t="s">
        <v>2675</v>
      </c>
      <c r="E9" s="0" t="s">
        <v>2676</v>
      </c>
      <c r="F9" s="0" t="s">
        <v>2680</v>
      </c>
      <c r="G9" s="0" t="s">
        <v>114</v>
      </c>
    </row>
    <row customHeight="1" ht="11.25">
      <c r="A10" s="373" t="s">
        <v>16</v>
      </c>
      <c r="B10" s="0" t="s">
        <v>2675</v>
      </c>
      <c r="C10" s="0" t="s">
        <v>2676</v>
      </c>
      <c r="D10" s="0" t="s">
        <v>2681</v>
      </c>
      <c r="E10" s="0" t="s">
        <v>2682</v>
      </c>
      <c r="F10" s="0" t="s">
        <v>2679</v>
      </c>
      <c r="G10" s="0" t="s">
        <v>150</v>
      </c>
    </row>
    <row customHeight="1" ht="11.25">
      <c r="A11" s="373" t="s">
        <v>16</v>
      </c>
      <c r="B11" s="0" t="s">
        <v>2675</v>
      </c>
      <c r="C11" s="0" t="s">
        <v>2676</v>
      </c>
      <c r="D11" s="0" t="s">
        <v>2683</v>
      </c>
      <c r="E11" s="0" t="s">
        <v>2684</v>
      </c>
      <c r="F11" s="0" t="s">
        <v>2679</v>
      </c>
      <c r="G11" s="0" t="s">
        <v>151</v>
      </c>
    </row>
    <row customHeight="1" ht="11.25">
      <c r="A12" s="373" t="s">
        <v>16</v>
      </c>
      <c r="B12" s="0" t="s">
        <v>2675</v>
      </c>
      <c r="C12" s="0" t="s">
        <v>2676</v>
      </c>
      <c r="D12" s="0" t="s">
        <v>2685</v>
      </c>
      <c r="E12" s="0" t="s">
        <v>2686</v>
      </c>
      <c r="F12" s="0" t="s">
        <v>2679</v>
      </c>
      <c r="G12" s="0" t="s">
        <v>152</v>
      </c>
    </row>
    <row customHeight="1" ht="11.25">
      <c r="A13" s="373" t="s">
        <v>16</v>
      </c>
      <c r="B13" s="0" t="s">
        <v>2675</v>
      </c>
      <c r="C13" s="0" t="s">
        <v>2676</v>
      </c>
      <c r="D13" s="0" t="s">
        <v>2687</v>
      </c>
      <c r="E13" s="0" t="s">
        <v>2688</v>
      </c>
      <c r="F13" s="0" t="s">
        <v>2679</v>
      </c>
      <c r="G13" s="0" t="s">
        <v>153</v>
      </c>
    </row>
    <row customHeight="1" ht="11.25">
      <c r="A14" s="373" t="s">
        <v>16</v>
      </c>
      <c r="B14" s="0" t="s">
        <v>2675</v>
      </c>
      <c r="C14" s="0" t="s">
        <v>2676</v>
      </c>
      <c r="D14" s="0" t="s">
        <v>2689</v>
      </c>
      <c r="E14" s="0" t="s">
        <v>2690</v>
      </c>
      <c r="F14" s="0" t="s">
        <v>2679</v>
      </c>
      <c r="G14" s="0" t="s">
        <v>154</v>
      </c>
    </row>
    <row customHeight="1" ht="11.25">
      <c r="A15" s="373" t="s">
        <v>16</v>
      </c>
      <c r="B15" s="0" t="s">
        <v>2675</v>
      </c>
      <c r="C15" s="0" t="s">
        <v>2676</v>
      </c>
      <c r="D15" s="0" t="s">
        <v>2691</v>
      </c>
      <c r="E15" s="0" t="s">
        <v>2692</v>
      </c>
      <c r="F15" s="0" t="s">
        <v>2679</v>
      </c>
      <c r="G15" s="0" t="s">
        <v>155</v>
      </c>
    </row>
    <row customHeight="1" ht="11.25">
      <c r="A16" s="373" t="s">
        <v>16</v>
      </c>
      <c r="B16" s="0" t="s">
        <v>2675</v>
      </c>
      <c r="C16" s="0" t="s">
        <v>2676</v>
      </c>
      <c r="D16" s="0" t="s">
        <v>2693</v>
      </c>
      <c r="E16" s="0" t="s">
        <v>2694</v>
      </c>
      <c r="F16" s="0" t="s">
        <v>2679</v>
      </c>
      <c r="G16" s="0" t="s">
        <v>1471</v>
      </c>
    </row>
    <row customHeight="1" ht="11.25">
      <c r="A17" s="373" t="s">
        <v>16</v>
      </c>
      <c r="B17" s="0" t="s">
        <v>2675</v>
      </c>
      <c r="C17" s="0" t="s">
        <v>2676</v>
      </c>
      <c r="D17" s="0" t="s">
        <v>2695</v>
      </c>
      <c r="E17" s="0" t="s">
        <v>2696</v>
      </c>
      <c r="F17" s="0" t="s">
        <v>2679</v>
      </c>
      <c r="G17" s="0" t="s">
        <v>1477</v>
      </c>
    </row>
    <row customHeight="1" ht="11.25">
      <c r="A18" s="373" t="s">
        <v>16</v>
      </c>
      <c r="B18" s="0" t="s">
        <v>2675</v>
      </c>
      <c r="C18" s="0" t="s">
        <v>2676</v>
      </c>
      <c r="D18" s="0" t="s">
        <v>2697</v>
      </c>
      <c r="E18" s="0" t="s">
        <v>2698</v>
      </c>
      <c r="F18" s="0" t="s">
        <v>2679</v>
      </c>
      <c r="G18" s="0" t="s">
        <v>1489</v>
      </c>
    </row>
    <row customHeight="1" ht="11.25">
      <c r="A19" s="373" t="s">
        <v>16</v>
      </c>
      <c r="B19" s="0" t="s">
        <v>2699</v>
      </c>
      <c r="C19" s="0" t="s">
        <v>2700</v>
      </c>
      <c r="D19" s="0" t="s">
        <v>2701</v>
      </c>
      <c r="E19" s="0" t="s">
        <v>2702</v>
      </c>
      <c r="F19" s="0" t="s">
        <v>2703</v>
      </c>
      <c r="G19" s="0" t="s">
        <v>1503</v>
      </c>
    </row>
    <row customHeight="1" ht="11.25">
      <c r="A20" s="373" t="s">
        <v>16</v>
      </c>
      <c r="B20" s="0" t="s">
        <v>2699</v>
      </c>
      <c r="C20" s="0" t="s">
        <v>2700</v>
      </c>
      <c r="D20" s="0" t="s">
        <v>2704</v>
      </c>
      <c r="E20" s="0" t="s">
        <v>2705</v>
      </c>
      <c r="F20" s="0" t="s">
        <v>2679</v>
      </c>
      <c r="G20" s="0" t="s">
        <v>1515</v>
      </c>
    </row>
    <row customHeight="1" ht="11.25">
      <c r="A21" s="373" t="s">
        <v>16</v>
      </c>
      <c r="B21" s="0" t="s">
        <v>2699</v>
      </c>
      <c r="C21" s="0" t="s">
        <v>2700</v>
      </c>
      <c r="D21" s="0" t="s">
        <v>2699</v>
      </c>
      <c r="E21" s="0" t="s">
        <v>2700</v>
      </c>
      <c r="F21" s="0" t="s">
        <v>2680</v>
      </c>
      <c r="G21" s="0" t="s">
        <v>1524</v>
      </c>
    </row>
    <row customHeight="1" ht="11.25">
      <c r="A22" s="373" t="s">
        <v>16</v>
      </c>
      <c r="B22" s="0" t="s">
        <v>2699</v>
      </c>
      <c r="C22" s="0" t="s">
        <v>2700</v>
      </c>
      <c r="D22" s="0" t="s">
        <v>2706</v>
      </c>
      <c r="E22" s="0" t="s">
        <v>2707</v>
      </c>
      <c r="F22" s="0" t="s">
        <v>2708</v>
      </c>
      <c r="G22" s="0" t="s">
        <v>1540</v>
      </c>
    </row>
    <row customHeight="1" ht="11.25">
      <c r="A23" s="373" t="s">
        <v>16</v>
      </c>
      <c r="B23" s="0" t="s">
        <v>2699</v>
      </c>
      <c r="C23" s="0" t="s">
        <v>2700</v>
      </c>
      <c r="D23" s="0" t="s">
        <v>2709</v>
      </c>
      <c r="E23" s="0" t="s">
        <v>2710</v>
      </c>
      <c r="F23" s="0" t="s">
        <v>2679</v>
      </c>
      <c r="G23" s="0" t="s">
        <v>1547</v>
      </c>
    </row>
    <row customHeight="1" ht="11.25">
      <c r="A24" s="373" t="s">
        <v>16</v>
      </c>
      <c r="B24" s="0" t="s">
        <v>2699</v>
      </c>
      <c r="C24" s="0" t="s">
        <v>2700</v>
      </c>
      <c r="D24" s="0" t="s">
        <v>2711</v>
      </c>
      <c r="E24" s="0" t="s">
        <v>2712</v>
      </c>
      <c r="F24" s="0" t="s">
        <v>2679</v>
      </c>
      <c r="G24" s="0" t="s">
        <v>1555</v>
      </c>
    </row>
    <row customHeight="1" ht="11.25">
      <c r="A25" s="373" t="s">
        <v>16</v>
      </c>
      <c r="B25" s="0" t="s">
        <v>2699</v>
      </c>
      <c r="C25" s="0" t="s">
        <v>2700</v>
      </c>
      <c r="D25" s="0" t="s">
        <v>2713</v>
      </c>
      <c r="E25" s="0" t="s">
        <v>2714</v>
      </c>
      <c r="F25" s="0" t="s">
        <v>2715</v>
      </c>
      <c r="G25" s="0" t="s">
        <v>1562</v>
      </c>
    </row>
    <row customHeight="1" ht="11.25">
      <c r="A26" s="373" t="s">
        <v>16</v>
      </c>
      <c r="B26" s="0" t="s">
        <v>2699</v>
      </c>
      <c r="C26" s="0" t="s">
        <v>2700</v>
      </c>
      <c r="D26" s="0" t="s">
        <v>2716</v>
      </c>
      <c r="E26" s="0" t="s">
        <v>2717</v>
      </c>
      <c r="F26" s="0" t="s">
        <v>2679</v>
      </c>
      <c r="G26" s="0" t="s">
        <v>1566</v>
      </c>
    </row>
    <row customHeight="1" ht="11.25">
      <c r="A27" s="373" t="s">
        <v>16</v>
      </c>
      <c r="B27" s="0" t="s">
        <v>2699</v>
      </c>
      <c r="C27" s="0" t="s">
        <v>2700</v>
      </c>
      <c r="D27" s="0" t="s">
        <v>2718</v>
      </c>
      <c r="E27" s="0" t="s">
        <v>2719</v>
      </c>
      <c r="F27" s="0" t="s">
        <v>2679</v>
      </c>
      <c r="G27" s="0" t="s">
        <v>1571</v>
      </c>
    </row>
    <row customHeight="1" ht="11.25">
      <c r="A28" s="373" t="s">
        <v>16</v>
      </c>
      <c r="B28" s="0" t="s">
        <v>2699</v>
      </c>
      <c r="C28" s="0" t="s">
        <v>2700</v>
      </c>
      <c r="D28" s="0" t="s">
        <v>2720</v>
      </c>
      <c r="E28" s="0" t="s">
        <v>2721</v>
      </c>
      <c r="F28" s="0" t="s">
        <v>2679</v>
      </c>
      <c r="G28" s="0" t="s">
        <v>1579</v>
      </c>
    </row>
    <row customHeight="1" ht="11.25">
      <c r="A29" s="373" t="s">
        <v>16</v>
      </c>
      <c r="B29" s="0" t="s">
        <v>2699</v>
      </c>
      <c r="C29" s="0" t="s">
        <v>2700</v>
      </c>
      <c r="D29" s="0" t="s">
        <v>2722</v>
      </c>
      <c r="E29" s="0" t="s">
        <v>2723</v>
      </c>
      <c r="F29" s="0" t="s">
        <v>2679</v>
      </c>
      <c r="G29" s="0" t="s">
        <v>1581</v>
      </c>
    </row>
    <row customHeight="1" ht="11.25">
      <c r="A30" s="373" t="s">
        <v>16</v>
      </c>
      <c r="B30" s="0" t="s">
        <v>2724</v>
      </c>
      <c r="C30" s="0" t="s">
        <v>2725</v>
      </c>
      <c r="D30" s="0" t="s">
        <v>2726</v>
      </c>
      <c r="E30" s="0" t="s">
        <v>2727</v>
      </c>
      <c r="F30" s="0" t="s">
        <v>2679</v>
      </c>
      <c r="G30" s="0" t="s">
        <v>1584</v>
      </c>
    </row>
    <row customHeight="1" ht="11.25">
      <c r="A31" s="373" t="s">
        <v>16</v>
      </c>
      <c r="B31" s="0" t="s">
        <v>2724</v>
      </c>
      <c r="C31" s="0" t="s">
        <v>2725</v>
      </c>
      <c r="D31" s="0" t="s">
        <v>2728</v>
      </c>
      <c r="E31" s="0" t="s">
        <v>2729</v>
      </c>
      <c r="F31" s="0" t="s">
        <v>2679</v>
      </c>
      <c r="G31" s="0" t="s">
        <v>1590</v>
      </c>
    </row>
    <row customHeight="1" ht="11.25">
      <c r="A32" s="373" t="s">
        <v>16</v>
      </c>
      <c r="B32" s="0" t="s">
        <v>2724</v>
      </c>
      <c r="C32" s="0" t="s">
        <v>2725</v>
      </c>
      <c r="D32" s="0" t="s">
        <v>2730</v>
      </c>
      <c r="E32" s="0" t="s">
        <v>2731</v>
      </c>
      <c r="F32" s="0" t="s">
        <v>2679</v>
      </c>
      <c r="G32" s="0" t="s">
        <v>1592</v>
      </c>
    </row>
    <row customHeight="1" ht="11.25">
      <c r="A33" s="373" t="s">
        <v>16</v>
      </c>
      <c r="B33" s="0" t="s">
        <v>2724</v>
      </c>
      <c r="C33" s="0" t="s">
        <v>2725</v>
      </c>
      <c r="D33" s="0" t="s">
        <v>2724</v>
      </c>
      <c r="E33" s="0" t="s">
        <v>2725</v>
      </c>
      <c r="F33" s="0" t="s">
        <v>2680</v>
      </c>
      <c r="G33" s="0" t="s">
        <v>1594</v>
      </c>
    </row>
    <row customHeight="1" ht="11.25">
      <c r="A34" s="373" t="s">
        <v>16</v>
      </c>
      <c r="B34" s="0" t="s">
        <v>2724</v>
      </c>
      <c r="C34" s="0" t="s">
        <v>2725</v>
      </c>
      <c r="D34" s="0" t="s">
        <v>2732</v>
      </c>
      <c r="E34" s="0" t="s">
        <v>2733</v>
      </c>
      <c r="F34" s="0" t="s">
        <v>2679</v>
      </c>
      <c r="G34" s="0" t="s">
        <v>1596</v>
      </c>
    </row>
    <row customHeight="1" ht="11.25">
      <c r="A35" s="373" t="s">
        <v>16</v>
      </c>
      <c r="B35" s="0" t="s">
        <v>2724</v>
      </c>
      <c r="C35" s="0" t="s">
        <v>2725</v>
      </c>
      <c r="D35" s="0" t="s">
        <v>2734</v>
      </c>
      <c r="E35" s="0" t="s">
        <v>2735</v>
      </c>
      <c r="F35" s="0" t="s">
        <v>2679</v>
      </c>
      <c r="G35" s="0" t="s">
        <v>1601</v>
      </c>
    </row>
    <row customHeight="1" ht="11.25">
      <c r="A36" s="373" t="s">
        <v>16</v>
      </c>
      <c r="B36" s="0" t="s">
        <v>2724</v>
      </c>
      <c r="C36" s="0" t="s">
        <v>2725</v>
      </c>
      <c r="D36" s="0" t="s">
        <v>2736</v>
      </c>
      <c r="E36" s="0" t="s">
        <v>2737</v>
      </c>
      <c r="F36" s="0" t="s">
        <v>2679</v>
      </c>
      <c r="G36" s="0" t="s">
        <v>1606</v>
      </c>
    </row>
    <row customHeight="1" ht="11.25">
      <c r="A37" s="373" t="s">
        <v>16</v>
      </c>
      <c r="B37" s="0" t="s">
        <v>2724</v>
      </c>
      <c r="C37" s="0" t="s">
        <v>2725</v>
      </c>
      <c r="D37" s="0" t="s">
        <v>2738</v>
      </c>
      <c r="E37" s="0" t="s">
        <v>2739</v>
      </c>
      <c r="F37" s="0" t="s">
        <v>2679</v>
      </c>
      <c r="G37" s="0" t="s">
        <v>1610</v>
      </c>
    </row>
    <row customHeight="1" ht="11.25">
      <c r="A38" s="373" t="s">
        <v>16</v>
      </c>
      <c r="B38" s="0" t="s">
        <v>2740</v>
      </c>
      <c r="C38" s="0" t="s">
        <v>2741</v>
      </c>
      <c r="D38" s="0" t="s">
        <v>2742</v>
      </c>
      <c r="E38" s="0" t="s">
        <v>2743</v>
      </c>
      <c r="F38" s="0" t="s">
        <v>2679</v>
      </c>
      <c r="G38" s="0" t="s">
        <v>1618</v>
      </c>
    </row>
    <row customHeight="1" ht="11.25">
      <c r="A39" s="373" t="s">
        <v>16</v>
      </c>
      <c r="B39" s="0" t="s">
        <v>2740</v>
      </c>
      <c r="C39" s="0" t="s">
        <v>2741</v>
      </c>
      <c r="D39" s="0" t="s">
        <v>2744</v>
      </c>
      <c r="E39" s="0" t="s">
        <v>2745</v>
      </c>
      <c r="F39" s="0" t="s">
        <v>2679</v>
      </c>
      <c r="G39" s="0" t="s">
        <v>1624</v>
      </c>
    </row>
    <row customHeight="1" ht="11.25">
      <c r="A40" s="373" t="s">
        <v>16</v>
      </c>
      <c r="B40" s="0" t="s">
        <v>2740</v>
      </c>
      <c r="C40" s="0" t="s">
        <v>2741</v>
      </c>
      <c r="D40" s="0" t="s">
        <v>2746</v>
      </c>
      <c r="E40" s="0" t="s">
        <v>2747</v>
      </c>
      <c r="F40" s="0" t="s">
        <v>2679</v>
      </c>
      <c r="G40" s="0" t="s">
        <v>1629</v>
      </c>
    </row>
    <row customHeight="1" ht="11.25">
      <c r="A41" s="373" t="s">
        <v>16</v>
      </c>
      <c r="B41" s="0" t="s">
        <v>2740</v>
      </c>
      <c r="C41" s="0" t="s">
        <v>2741</v>
      </c>
      <c r="D41" s="0" t="s">
        <v>2748</v>
      </c>
      <c r="E41" s="0" t="s">
        <v>2749</v>
      </c>
      <c r="F41" s="0" t="s">
        <v>2679</v>
      </c>
      <c r="G41" s="0" t="s">
        <v>1633</v>
      </c>
    </row>
    <row customHeight="1" ht="11.25">
      <c r="A42" s="373" t="s">
        <v>16</v>
      </c>
      <c r="B42" s="0" t="s">
        <v>2740</v>
      </c>
      <c r="C42" s="0" t="s">
        <v>2741</v>
      </c>
      <c r="D42" s="0" t="s">
        <v>2750</v>
      </c>
      <c r="E42" s="0" t="s">
        <v>2751</v>
      </c>
      <c r="F42" s="0" t="s">
        <v>2679</v>
      </c>
      <c r="G42" s="0" t="s">
        <v>1636</v>
      </c>
    </row>
    <row customHeight="1" ht="11.25">
      <c r="A43" s="373" t="s">
        <v>16</v>
      </c>
      <c r="B43" s="0" t="s">
        <v>2740</v>
      </c>
      <c r="C43" s="0" t="s">
        <v>2741</v>
      </c>
      <c r="D43" s="0" t="s">
        <v>2752</v>
      </c>
      <c r="E43" s="0" t="s">
        <v>2753</v>
      </c>
      <c r="F43" s="0" t="s">
        <v>2679</v>
      </c>
      <c r="G43" s="0" t="s">
        <v>1643</v>
      </c>
    </row>
    <row customHeight="1" ht="11.25">
      <c r="A44" s="373" t="s">
        <v>16</v>
      </c>
      <c r="B44" s="0" t="s">
        <v>2740</v>
      </c>
      <c r="C44" s="0" t="s">
        <v>2741</v>
      </c>
      <c r="D44" s="0" t="s">
        <v>2740</v>
      </c>
      <c r="E44" s="0" t="s">
        <v>2741</v>
      </c>
      <c r="F44" s="0" t="s">
        <v>2680</v>
      </c>
      <c r="G44" s="0" t="s">
        <v>1652</v>
      </c>
    </row>
    <row customHeight="1" ht="11.25">
      <c r="A45" s="373" t="s">
        <v>16</v>
      </c>
      <c r="B45" s="0" t="s">
        <v>2740</v>
      </c>
      <c r="C45" s="0" t="s">
        <v>2741</v>
      </c>
      <c r="D45" s="0" t="s">
        <v>2754</v>
      </c>
      <c r="E45" s="0" t="s">
        <v>2755</v>
      </c>
      <c r="F45" s="0" t="s">
        <v>2679</v>
      </c>
      <c r="G45" s="0" t="s">
        <v>1657</v>
      </c>
    </row>
    <row customHeight="1" ht="11.25">
      <c r="A46" s="373" t="s">
        <v>16</v>
      </c>
      <c r="B46" s="0" t="s">
        <v>2740</v>
      </c>
      <c r="C46" s="0" t="s">
        <v>2741</v>
      </c>
      <c r="D46" s="0" t="s">
        <v>2756</v>
      </c>
      <c r="E46" s="0" t="s">
        <v>2757</v>
      </c>
      <c r="F46" s="0" t="s">
        <v>2679</v>
      </c>
      <c r="G46" s="0" t="s">
        <v>1661</v>
      </c>
    </row>
    <row customHeight="1" ht="11.25">
      <c r="A47" s="373" t="s">
        <v>16</v>
      </c>
      <c r="B47" s="0" t="s">
        <v>2740</v>
      </c>
      <c r="C47" s="0" t="s">
        <v>2741</v>
      </c>
      <c r="D47" s="0" t="s">
        <v>2758</v>
      </c>
      <c r="E47" s="0" t="s">
        <v>2759</v>
      </c>
      <c r="F47" s="0" t="s">
        <v>2679</v>
      </c>
      <c r="G47" s="0" t="s">
        <v>1667</v>
      </c>
    </row>
    <row customHeight="1" ht="11.25">
      <c r="A48" s="373" t="s">
        <v>16</v>
      </c>
      <c r="B48" s="0" t="s">
        <v>2740</v>
      </c>
      <c r="C48" s="0" t="s">
        <v>2741</v>
      </c>
      <c r="D48" s="0" t="s">
        <v>2760</v>
      </c>
      <c r="E48" s="0" t="s">
        <v>2761</v>
      </c>
      <c r="F48" s="0" t="s">
        <v>2679</v>
      </c>
      <c r="G48" s="0" t="s">
        <v>1672</v>
      </c>
    </row>
    <row customHeight="1" ht="11.25">
      <c r="A49" s="373" t="s">
        <v>16</v>
      </c>
      <c r="B49" s="0" t="s">
        <v>2740</v>
      </c>
      <c r="C49" s="0" t="s">
        <v>2741</v>
      </c>
      <c r="D49" s="0" t="s">
        <v>2762</v>
      </c>
      <c r="E49" s="0" t="s">
        <v>2763</v>
      </c>
      <c r="F49" s="0" t="s">
        <v>2679</v>
      </c>
      <c r="G49" s="0" t="s">
        <v>1675</v>
      </c>
    </row>
    <row customHeight="1" ht="11.25">
      <c r="A50" s="373" t="s">
        <v>16</v>
      </c>
      <c r="B50" s="0" t="s">
        <v>2740</v>
      </c>
      <c r="C50" s="0" t="s">
        <v>2741</v>
      </c>
      <c r="D50" s="0" t="s">
        <v>2764</v>
      </c>
      <c r="E50" s="0" t="s">
        <v>2765</v>
      </c>
      <c r="F50" s="0" t="s">
        <v>2679</v>
      </c>
      <c r="G50" s="0" t="s">
        <v>1678</v>
      </c>
    </row>
    <row customHeight="1" ht="11.25">
      <c r="A51" s="373" t="s">
        <v>16</v>
      </c>
      <c r="B51" s="0" t="s">
        <v>2740</v>
      </c>
      <c r="C51" s="0" t="s">
        <v>2741</v>
      </c>
      <c r="D51" s="0" t="s">
        <v>2766</v>
      </c>
      <c r="E51" s="0" t="s">
        <v>2767</v>
      </c>
      <c r="F51" s="0" t="s">
        <v>2679</v>
      </c>
      <c r="G51" s="0" t="s">
        <v>1683</v>
      </c>
    </row>
    <row customHeight="1" ht="11.25">
      <c r="A52" s="373" t="s">
        <v>16</v>
      </c>
      <c r="B52" s="0" t="s">
        <v>2740</v>
      </c>
      <c r="C52" s="0" t="s">
        <v>2741</v>
      </c>
      <c r="D52" s="0" t="s">
        <v>2768</v>
      </c>
      <c r="E52" s="0" t="s">
        <v>2769</v>
      </c>
      <c r="F52" s="0" t="s">
        <v>2679</v>
      </c>
      <c r="G52" s="0" t="s">
        <v>1687</v>
      </c>
    </row>
    <row customHeight="1" ht="11.25">
      <c r="A53" s="373" t="s">
        <v>16</v>
      </c>
      <c r="B53" s="0" t="s">
        <v>2740</v>
      </c>
      <c r="C53" s="0" t="s">
        <v>2741</v>
      </c>
      <c r="D53" s="0" t="s">
        <v>2770</v>
      </c>
      <c r="E53" s="0" t="s">
        <v>2771</v>
      </c>
      <c r="F53" s="0" t="s">
        <v>2679</v>
      </c>
      <c r="G53" s="0" t="s">
        <v>1689</v>
      </c>
    </row>
    <row customHeight="1" ht="11.25">
      <c r="A54" s="373" t="s">
        <v>16</v>
      </c>
      <c r="B54" s="0" t="s">
        <v>2740</v>
      </c>
      <c r="C54" s="0" t="s">
        <v>2741</v>
      </c>
      <c r="D54" s="0" t="s">
        <v>2772</v>
      </c>
      <c r="E54" s="0" t="s">
        <v>2773</v>
      </c>
      <c r="F54" s="0" t="s">
        <v>2679</v>
      </c>
      <c r="G54" s="0" t="s">
        <v>1692</v>
      </c>
    </row>
    <row customHeight="1" ht="11.25">
      <c r="A55" s="373" t="s">
        <v>16</v>
      </c>
      <c r="B55" s="0" t="s">
        <v>2740</v>
      </c>
      <c r="C55" s="0" t="s">
        <v>2741</v>
      </c>
      <c r="D55" s="0" t="s">
        <v>2774</v>
      </c>
      <c r="E55" s="0" t="s">
        <v>2775</v>
      </c>
      <c r="F55" s="0" t="s">
        <v>2679</v>
      </c>
      <c r="G55" s="0" t="s">
        <v>1696</v>
      </c>
    </row>
    <row customHeight="1" ht="11.25">
      <c r="A56" s="373" t="s">
        <v>16</v>
      </c>
      <c r="B56" s="0" t="s">
        <v>2740</v>
      </c>
      <c r="C56" s="0" t="s">
        <v>2741</v>
      </c>
      <c r="D56" s="0" t="s">
        <v>2776</v>
      </c>
      <c r="E56" s="0" t="s">
        <v>2777</v>
      </c>
      <c r="F56" s="0" t="s">
        <v>2679</v>
      </c>
      <c r="G56" s="0" t="s">
        <v>1699</v>
      </c>
    </row>
    <row customHeight="1" ht="11.25">
      <c r="A57" s="373" t="s">
        <v>16</v>
      </c>
      <c r="B57" s="0" t="s">
        <v>2778</v>
      </c>
      <c r="C57" s="0" t="s">
        <v>2779</v>
      </c>
      <c r="D57" s="0" t="s">
        <v>2778</v>
      </c>
      <c r="E57" s="0" t="s">
        <v>2779</v>
      </c>
      <c r="F57" s="0" t="s">
        <v>2780</v>
      </c>
      <c r="G57" s="0" t="s">
        <v>1702</v>
      </c>
    </row>
    <row customHeight="1" ht="11.25">
      <c r="A58" s="373" t="s">
        <v>16</v>
      </c>
      <c r="B58" s="0" t="s">
        <v>2781</v>
      </c>
      <c r="C58" s="0" t="s">
        <v>2782</v>
      </c>
      <c r="D58" s="0" t="s">
        <v>2781</v>
      </c>
      <c r="E58" s="0" t="s">
        <v>2782</v>
      </c>
      <c r="F58" s="0" t="s">
        <v>2780</v>
      </c>
      <c r="G58" s="0" t="s">
        <v>1704</v>
      </c>
    </row>
    <row customHeight="1" ht="11.25">
      <c r="A59" s="373" t="s">
        <v>16</v>
      </c>
      <c r="B59" s="0" t="s">
        <v>2783</v>
      </c>
      <c r="C59" s="0" t="s">
        <v>2784</v>
      </c>
      <c r="D59" s="0" t="s">
        <v>2783</v>
      </c>
      <c r="E59" s="0" t="s">
        <v>2784</v>
      </c>
      <c r="F59" s="0" t="s">
        <v>2780</v>
      </c>
      <c r="G59" s="0" t="s">
        <v>1708</v>
      </c>
    </row>
    <row customHeight="1" ht="11.25">
      <c r="A60" s="373" t="s">
        <v>16</v>
      </c>
      <c r="B60" s="0" t="s">
        <v>2785</v>
      </c>
      <c r="C60" s="0" t="s">
        <v>2786</v>
      </c>
      <c r="D60" s="0" t="s">
        <v>2785</v>
      </c>
      <c r="E60" s="0" t="s">
        <v>2786</v>
      </c>
      <c r="F60" s="0" t="s">
        <v>2780</v>
      </c>
      <c r="G60" s="0" t="s">
        <v>1711</v>
      </c>
    </row>
    <row customHeight="1" ht="11.25">
      <c r="A61" s="373" t="s">
        <v>16</v>
      </c>
      <c r="B61" s="0" t="s">
        <v>2787</v>
      </c>
      <c r="C61" s="0" t="s">
        <v>2788</v>
      </c>
      <c r="D61" s="0" t="s">
        <v>2787</v>
      </c>
      <c r="E61" s="0" t="s">
        <v>2788</v>
      </c>
      <c r="F61" s="0" t="s">
        <v>2780</v>
      </c>
      <c r="G61" s="0" t="s">
        <v>2789</v>
      </c>
    </row>
    <row customHeight="1" ht="11.25">
      <c r="A62" s="373" t="s">
        <v>16</v>
      </c>
      <c r="B62" s="0" t="s">
        <v>2790</v>
      </c>
      <c r="C62" s="0" t="s">
        <v>2791</v>
      </c>
      <c r="D62" s="0" t="s">
        <v>2790</v>
      </c>
      <c r="E62" s="0" t="s">
        <v>2791</v>
      </c>
      <c r="F62" s="0" t="s">
        <v>2780</v>
      </c>
      <c r="G62" s="0" t="s">
        <v>2792</v>
      </c>
    </row>
    <row customHeight="1" ht="11.25">
      <c r="A63" s="373" t="s">
        <v>16</v>
      </c>
      <c r="B63" s="0" t="s">
        <v>101</v>
      </c>
      <c r="C63" s="0" t="s">
        <v>2793</v>
      </c>
      <c r="D63" s="0" t="s">
        <v>2794</v>
      </c>
      <c r="E63" s="0" t="s">
        <v>2795</v>
      </c>
      <c r="F63" s="0" t="s">
        <v>2679</v>
      </c>
      <c r="G63" s="0" t="s">
        <v>2796</v>
      </c>
    </row>
    <row customHeight="1" ht="11.25">
      <c r="A64" s="373" t="s">
        <v>16</v>
      </c>
      <c r="B64" s="0" t="s">
        <v>101</v>
      </c>
      <c r="C64" s="0" t="s">
        <v>2793</v>
      </c>
      <c r="D64" s="0" t="s">
        <v>2797</v>
      </c>
      <c r="E64" s="0" t="s">
        <v>2798</v>
      </c>
      <c r="F64" s="0" t="s">
        <v>2703</v>
      </c>
      <c r="G64" s="0" t="s">
        <v>2799</v>
      </c>
    </row>
    <row customHeight="1" ht="11.25">
      <c r="A65" s="373" t="s">
        <v>16</v>
      </c>
      <c r="B65" s="0" t="s">
        <v>101</v>
      </c>
      <c r="C65" s="0" t="s">
        <v>2793</v>
      </c>
      <c r="D65" s="0" t="s">
        <v>101</v>
      </c>
      <c r="E65" s="0" t="s">
        <v>2793</v>
      </c>
      <c r="F65" s="0" t="s">
        <v>2680</v>
      </c>
      <c r="G65" s="0" t="s">
        <v>2800</v>
      </c>
    </row>
    <row customHeight="1" ht="11.25">
      <c r="A66" s="373" t="s">
        <v>16</v>
      </c>
      <c r="B66" s="0" t="s">
        <v>101</v>
      </c>
      <c r="C66" s="0" t="s">
        <v>2793</v>
      </c>
      <c r="D66" s="0" t="s">
        <v>2801</v>
      </c>
      <c r="E66" s="0" t="s">
        <v>2802</v>
      </c>
      <c r="F66" s="0" t="s">
        <v>2679</v>
      </c>
      <c r="G66" s="0" t="s">
        <v>2803</v>
      </c>
    </row>
    <row customHeight="1" ht="11.25">
      <c r="A67" s="373" t="s">
        <v>16</v>
      </c>
      <c r="B67" s="0" t="s">
        <v>101</v>
      </c>
      <c r="C67" s="0" t="s">
        <v>2793</v>
      </c>
      <c r="D67" s="0" t="s">
        <v>102</v>
      </c>
      <c r="E67" s="0" t="s">
        <v>103</v>
      </c>
      <c r="F67" s="0" t="s">
        <v>2703</v>
      </c>
      <c r="G67" s="0" t="s">
        <v>100</v>
      </c>
    </row>
    <row customHeight="1" ht="11.25">
      <c r="A68" s="373" t="s">
        <v>16</v>
      </c>
      <c r="B68" s="0" t="s">
        <v>101</v>
      </c>
      <c r="C68" s="0" t="s">
        <v>2793</v>
      </c>
      <c r="D68" s="0" t="s">
        <v>2804</v>
      </c>
      <c r="E68" s="0" t="s">
        <v>2805</v>
      </c>
      <c r="F68" s="0" t="s">
        <v>2679</v>
      </c>
      <c r="G68" s="0" t="s">
        <v>2806</v>
      </c>
    </row>
    <row customHeight="1" ht="11.25">
      <c r="A69" s="373" t="s">
        <v>16</v>
      </c>
      <c r="B69" s="0" t="s">
        <v>101</v>
      </c>
      <c r="C69" s="0" t="s">
        <v>2793</v>
      </c>
      <c r="D69" s="0" t="s">
        <v>2807</v>
      </c>
      <c r="E69" s="0" t="s">
        <v>2808</v>
      </c>
      <c r="F69" s="0" t="s">
        <v>2703</v>
      </c>
      <c r="G69" s="0" t="s">
        <v>2233</v>
      </c>
    </row>
    <row customHeight="1" ht="11.25">
      <c r="A70" s="373" t="s">
        <v>16</v>
      </c>
      <c r="B70" s="0" t="s">
        <v>101</v>
      </c>
      <c r="C70" s="0" t="s">
        <v>2793</v>
      </c>
      <c r="D70" s="0" t="s">
        <v>2809</v>
      </c>
      <c r="E70" s="0" t="s">
        <v>2810</v>
      </c>
      <c r="F70" s="0" t="s">
        <v>2679</v>
      </c>
      <c r="G70" s="0" t="s">
        <v>2811</v>
      </c>
    </row>
    <row customHeight="1" ht="11.25">
      <c r="A71" s="373" t="s">
        <v>16</v>
      </c>
      <c r="B71" s="0" t="s">
        <v>2812</v>
      </c>
      <c r="C71" s="0" t="s">
        <v>2813</v>
      </c>
      <c r="D71" s="0" t="s">
        <v>2814</v>
      </c>
      <c r="E71" s="0" t="s">
        <v>2815</v>
      </c>
      <c r="F71" s="0" t="s">
        <v>2715</v>
      </c>
      <c r="G71" s="0" t="s">
        <v>2816</v>
      </c>
    </row>
    <row customHeight="1" ht="11.25">
      <c r="A72" s="373" t="s">
        <v>16</v>
      </c>
      <c r="B72" s="0" t="s">
        <v>2812</v>
      </c>
      <c r="C72" s="0" t="s">
        <v>2813</v>
      </c>
      <c r="D72" s="0" t="s">
        <v>2812</v>
      </c>
      <c r="E72" s="0" t="s">
        <v>2813</v>
      </c>
      <c r="F72" s="0" t="s">
        <v>2680</v>
      </c>
      <c r="G72" s="0" t="s">
        <v>2817</v>
      </c>
    </row>
    <row customHeight="1" ht="11.25">
      <c r="A73" s="373" t="s">
        <v>16</v>
      </c>
      <c r="B73" s="0" t="s">
        <v>2812</v>
      </c>
      <c r="C73" s="0" t="s">
        <v>2813</v>
      </c>
      <c r="D73" s="0" t="s">
        <v>2818</v>
      </c>
      <c r="E73" s="0" t="s">
        <v>2819</v>
      </c>
      <c r="F73" s="0" t="s">
        <v>2715</v>
      </c>
      <c r="G73" s="0" t="s">
        <v>2820</v>
      </c>
    </row>
    <row customHeight="1" ht="11.25">
      <c r="A74" s="373" t="s">
        <v>16</v>
      </c>
      <c r="B74" s="0" t="s">
        <v>2812</v>
      </c>
      <c r="C74" s="0" t="s">
        <v>2813</v>
      </c>
      <c r="D74" s="0" t="s">
        <v>2821</v>
      </c>
      <c r="E74" s="0" t="s">
        <v>2822</v>
      </c>
      <c r="F74" s="0" t="s">
        <v>2703</v>
      </c>
      <c r="G74" s="0" t="s">
        <v>2823</v>
      </c>
    </row>
    <row customHeight="1" ht="11.25">
      <c r="A75" s="373" t="s">
        <v>16</v>
      </c>
      <c r="B75" s="0" t="s">
        <v>2824</v>
      </c>
      <c r="C75" s="0" t="s">
        <v>2825</v>
      </c>
      <c r="D75" s="0" t="s">
        <v>2826</v>
      </c>
      <c r="E75" s="0" t="s">
        <v>2827</v>
      </c>
      <c r="F75" s="0" t="s">
        <v>2679</v>
      </c>
      <c r="G75" s="0" t="s">
        <v>2828</v>
      </c>
    </row>
    <row customHeight="1" ht="11.25">
      <c r="A76" s="373" t="s">
        <v>16</v>
      </c>
      <c r="B76" s="0" t="s">
        <v>2824</v>
      </c>
      <c r="C76" s="0" t="s">
        <v>2825</v>
      </c>
      <c r="D76" s="0" t="s">
        <v>2829</v>
      </c>
      <c r="E76" s="0" t="s">
        <v>2830</v>
      </c>
      <c r="F76" s="0" t="s">
        <v>2679</v>
      </c>
      <c r="G76" s="0" t="s">
        <v>2831</v>
      </c>
    </row>
    <row customHeight="1" ht="11.25">
      <c r="A77" s="373" t="s">
        <v>16</v>
      </c>
      <c r="B77" s="0" t="s">
        <v>2824</v>
      </c>
      <c r="C77" s="0" t="s">
        <v>2825</v>
      </c>
      <c r="D77" s="0" t="s">
        <v>2832</v>
      </c>
      <c r="E77" s="0" t="s">
        <v>2833</v>
      </c>
      <c r="F77" s="0" t="s">
        <v>2679</v>
      </c>
      <c r="G77" s="0" t="s">
        <v>2834</v>
      </c>
    </row>
    <row customHeight="1" ht="11.25">
      <c r="A78" s="373" t="s">
        <v>16</v>
      </c>
      <c r="B78" s="0" t="s">
        <v>2824</v>
      </c>
      <c r="C78" s="0" t="s">
        <v>2825</v>
      </c>
      <c r="D78" s="0" t="s">
        <v>2835</v>
      </c>
      <c r="E78" s="0" t="s">
        <v>2836</v>
      </c>
      <c r="F78" s="0" t="s">
        <v>2679</v>
      </c>
      <c r="G78" s="0" t="s">
        <v>2837</v>
      </c>
    </row>
    <row customHeight="1" ht="11.25">
      <c r="A79" s="373" t="s">
        <v>16</v>
      </c>
      <c r="B79" s="0" t="s">
        <v>2824</v>
      </c>
      <c r="C79" s="0" t="s">
        <v>2825</v>
      </c>
      <c r="D79" s="0" t="s">
        <v>2838</v>
      </c>
      <c r="E79" s="0" t="s">
        <v>2839</v>
      </c>
      <c r="F79" s="0" t="s">
        <v>2679</v>
      </c>
      <c r="G79" s="0" t="s">
        <v>2840</v>
      </c>
    </row>
    <row customHeight="1" ht="11.25">
      <c r="A80" s="373" t="s">
        <v>16</v>
      </c>
      <c r="B80" s="0" t="s">
        <v>2824</v>
      </c>
      <c r="C80" s="0" t="s">
        <v>2825</v>
      </c>
      <c r="D80" s="0" t="s">
        <v>2841</v>
      </c>
      <c r="E80" s="0" t="s">
        <v>2842</v>
      </c>
      <c r="F80" s="0" t="s">
        <v>2679</v>
      </c>
      <c r="G80" s="0" t="s">
        <v>2843</v>
      </c>
    </row>
    <row customHeight="1" ht="11.25">
      <c r="A81" s="373" t="s">
        <v>16</v>
      </c>
      <c r="B81" s="0" t="s">
        <v>2824</v>
      </c>
      <c r="C81" s="0" t="s">
        <v>2825</v>
      </c>
      <c r="D81" s="0" t="s">
        <v>2844</v>
      </c>
      <c r="E81" s="0" t="s">
        <v>2845</v>
      </c>
      <c r="F81" s="0" t="s">
        <v>2679</v>
      </c>
      <c r="G81" s="0" t="s">
        <v>2846</v>
      </c>
    </row>
    <row customHeight="1" ht="11.25">
      <c r="A82" s="373" t="s">
        <v>16</v>
      </c>
      <c r="B82" s="0" t="s">
        <v>2824</v>
      </c>
      <c r="C82" s="0" t="s">
        <v>2825</v>
      </c>
      <c r="D82" s="0" t="s">
        <v>2847</v>
      </c>
      <c r="E82" s="0" t="s">
        <v>2848</v>
      </c>
      <c r="F82" s="0" t="s">
        <v>2679</v>
      </c>
      <c r="G82" s="0" t="s">
        <v>2849</v>
      </c>
    </row>
    <row customHeight="1" ht="11.25">
      <c r="A83" s="373" t="s">
        <v>16</v>
      </c>
      <c r="B83" s="0" t="s">
        <v>2824</v>
      </c>
      <c r="C83" s="0" t="s">
        <v>2825</v>
      </c>
      <c r="D83" s="0" t="s">
        <v>2824</v>
      </c>
      <c r="E83" s="0" t="s">
        <v>2825</v>
      </c>
      <c r="F83" s="0" t="s">
        <v>2680</v>
      </c>
      <c r="G83" s="0" t="s">
        <v>2850</v>
      </c>
    </row>
    <row customHeight="1" ht="11.25">
      <c r="A84" s="373" t="s">
        <v>16</v>
      </c>
      <c r="B84" s="0" t="s">
        <v>2824</v>
      </c>
      <c r="C84" s="0" t="s">
        <v>2825</v>
      </c>
      <c r="D84" s="0" t="s">
        <v>2851</v>
      </c>
      <c r="E84" s="0" t="s">
        <v>2852</v>
      </c>
      <c r="F84" s="0" t="s">
        <v>2679</v>
      </c>
      <c r="G84" s="0" t="s">
        <v>2853</v>
      </c>
    </row>
    <row customHeight="1" ht="11.25">
      <c r="A85" s="373" t="s">
        <v>16</v>
      </c>
      <c r="B85" s="0" t="s">
        <v>2824</v>
      </c>
      <c r="C85" s="0" t="s">
        <v>2825</v>
      </c>
      <c r="D85" s="0" t="s">
        <v>2854</v>
      </c>
      <c r="E85" s="0" t="s">
        <v>2855</v>
      </c>
      <c r="F85" s="0" t="s">
        <v>2679</v>
      </c>
      <c r="G85" s="0" t="s">
        <v>2856</v>
      </c>
    </row>
    <row customHeight="1" ht="11.25">
      <c r="A86" s="373" t="s">
        <v>16</v>
      </c>
      <c r="B86" s="0" t="s">
        <v>2824</v>
      </c>
      <c r="C86" s="0" t="s">
        <v>2825</v>
      </c>
      <c r="D86" s="0" t="s">
        <v>2857</v>
      </c>
      <c r="E86" s="0" t="s">
        <v>2858</v>
      </c>
      <c r="F86" s="0" t="s">
        <v>2679</v>
      </c>
      <c r="G86" s="0" t="s">
        <v>2859</v>
      </c>
    </row>
    <row customHeight="1" ht="11.25">
      <c r="A87" s="373" t="s">
        <v>16</v>
      </c>
      <c r="B87" s="0" t="s">
        <v>2824</v>
      </c>
      <c r="C87" s="0" t="s">
        <v>2825</v>
      </c>
      <c r="D87" s="0" t="s">
        <v>2860</v>
      </c>
      <c r="E87" s="0" t="s">
        <v>2861</v>
      </c>
      <c r="F87" s="0" t="s">
        <v>2679</v>
      </c>
      <c r="G87" s="0" t="s">
        <v>2862</v>
      </c>
    </row>
    <row customHeight="1" ht="11.25">
      <c r="A88" s="373" t="s">
        <v>16</v>
      </c>
      <c r="B88" s="0" t="s">
        <v>2863</v>
      </c>
      <c r="C88" s="0" t="s">
        <v>2864</v>
      </c>
      <c r="D88" s="0" t="s">
        <v>2865</v>
      </c>
      <c r="E88" s="0" t="s">
        <v>2866</v>
      </c>
      <c r="F88" s="0" t="s">
        <v>2679</v>
      </c>
      <c r="G88" s="0" t="s">
        <v>2867</v>
      </c>
    </row>
    <row customHeight="1" ht="11.25">
      <c r="A89" s="373" t="s">
        <v>16</v>
      </c>
      <c r="B89" s="0" t="s">
        <v>2863</v>
      </c>
      <c r="C89" s="0" t="s">
        <v>2864</v>
      </c>
      <c r="D89" s="0" t="s">
        <v>2868</v>
      </c>
      <c r="E89" s="0" t="s">
        <v>2869</v>
      </c>
      <c r="F89" s="0" t="s">
        <v>2679</v>
      </c>
      <c r="G89" s="0" t="s">
        <v>2870</v>
      </c>
    </row>
    <row customHeight="1" ht="11.25">
      <c r="A90" s="373" t="s">
        <v>16</v>
      </c>
      <c r="B90" s="0" t="s">
        <v>2863</v>
      </c>
      <c r="C90" s="0" t="s">
        <v>2864</v>
      </c>
      <c r="D90" s="0" t="s">
        <v>2871</v>
      </c>
      <c r="E90" s="0" t="s">
        <v>2872</v>
      </c>
      <c r="F90" s="0" t="s">
        <v>2679</v>
      </c>
      <c r="G90" s="0" t="s">
        <v>2873</v>
      </c>
    </row>
    <row customHeight="1" ht="11.25">
      <c r="A91" s="373" t="s">
        <v>16</v>
      </c>
      <c r="B91" s="0" t="s">
        <v>2863</v>
      </c>
      <c r="C91" s="0" t="s">
        <v>2864</v>
      </c>
      <c r="D91" s="0" t="s">
        <v>2874</v>
      </c>
      <c r="E91" s="0" t="s">
        <v>2875</v>
      </c>
      <c r="F91" s="0" t="s">
        <v>2679</v>
      </c>
      <c r="G91" s="0" t="s">
        <v>2876</v>
      </c>
    </row>
    <row customHeight="1" ht="11.25">
      <c r="A92" s="373" t="s">
        <v>16</v>
      </c>
      <c r="B92" s="0" t="s">
        <v>2863</v>
      </c>
      <c r="C92" s="0" t="s">
        <v>2864</v>
      </c>
      <c r="D92" s="0" t="s">
        <v>2877</v>
      </c>
      <c r="E92" s="0" t="s">
        <v>2878</v>
      </c>
      <c r="F92" s="0" t="s">
        <v>2679</v>
      </c>
      <c r="G92" s="0" t="s">
        <v>2879</v>
      </c>
    </row>
    <row customHeight="1" ht="11.25">
      <c r="A93" s="373" t="s">
        <v>16</v>
      </c>
      <c r="B93" s="0" t="s">
        <v>2863</v>
      </c>
      <c r="C93" s="0" t="s">
        <v>2864</v>
      </c>
      <c r="D93" s="0" t="s">
        <v>2880</v>
      </c>
      <c r="E93" s="0" t="s">
        <v>2881</v>
      </c>
      <c r="F93" s="0" t="s">
        <v>2679</v>
      </c>
      <c r="G93" s="0" t="s">
        <v>2882</v>
      </c>
    </row>
    <row customHeight="1" ht="11.25">
      <c r="A94" s="373" t="s">
        <v>16</v>
      </c>
      <c r="B94" s="0" t="s">
        <v>2863</v>
      </c>
      <c r="C94" s="0" t="s">
        <v>2864</v>
      </c>
      <c r="D94" s="0" t="s">
        <v>2883</v>
      </c>
      <c r="E94" s="0" t="s">
        <v>2884</v>
      </c>
      <c r="F94" s="0" t="s">
        <v>2679</v>
      </c>
      <c r="G94" s="0" t="s">
        <v>2885</v>
      </c>
    </row>
    <row customHeight="1" ht="11.25">
      <c r="A95" s="373" t="s">
        <v>16</v>
      </c>
      <c r="B95" s="0" t="s">
        <v>2863</v>
      </c>
      <c r="C95" s="0" t="s">
        <v>2864</v>
      </c>
      <c r="D95" s="0" t="s">
        <v>2886</v>
      </c>
      <c r="E95" s="0" t="s">
        <v>2887</v>
      </c>
      <c r="F95" s="0" t="s">
        <v>2679</v>
      </c>
      <c r="G95" s="0" t="s">
        <v>2888</v>
      </c>
    </row>
    <row customHeight="1" ht="11.25">
      <c r="A96" s="373" t="s">
        <v>16</v>
      </c>
      <c r="B96" s="0" t="s">
        <v>2863</v>
      </c>
      <c r="C96" s="0" t="s">
        <v>2864</v>
      </c>
      <c r="D96" s="0" t="s">
        <v>2854</v>
      </c>
      <c r="E96" s="0" t="s">
        <v>2889</v>
      </c>
      <c r="F96" s="0" t="s">
        <v>2679</v>
      </c>
      <c r="G96" s="0" t="s">
        <v>2890</v>
      </c>
    </row>
    <row customHeight="1" ht="11.25">
      <c r="A97" s="373" t="s">
        <v>16</v>
      </c>
      <c r="B97" s="0" t="s">
        <v>2863</v>
      </c>
      <c r="C97" s="0" t="s">
        <v>2864</v>
      </c>
      <c r="D97" s="0" t="s">
        <v>2863</v>
      </c>
      <c r="E97" s="0" t="s">
        <v>2864</v>
      </c>
      <c r="F97" s="0" t="s">
        <v>2680</v>
      </c>
      <c r="G97" s="0" t="s">
        <v>2891</v>
      </c>
    </row>
    <row customHeight="1" ht="11.25">
      <c r="A98" s="373" t="s">
        <v>16</v>
      </c>
      <c r="B98" s="0" t="s">
        <v>2863</v>
      </c>
      <c r="C98" s="0" t="s">
        <v>2864</v>
      </c>
      <c r="D98" s="0" t="s">
        <v>2892</v>
      </c>
      <c r="E98" s="0" t="s">
        <v>2893</v>
      </c>
      <c r="F98" s="0" t="s">
        <v>2679</v>
      </c>
      <c r="G98" s="0" t="s">
        <v>2894</v>
      </c>
    </row>
    <row customHeight="1" ht="11.25">
      <c r="A99" s="373" t="s">
        <v>16</v>
      </c>
      <c r="B99" s="0" t="s">
        <v>2863</v>
      </c>
      <c r="C99" s="0" t="s">
        <v>2864</v>
      </c>
      <c r="D99" s="0" t="s">
        <v>2722</v>
      </c>
      <c r="E99" s="0" t="s">
        <v>2895</v>
      </c>
      <c r="F99" s="0" t="s">
        <v>2679</v>
      </c>
      <c r="G99" s="0" t="s">
        <v>2896</v>
      </c>
    </row>
    <row customHeight="1" ht="11.25">
      <c r="A100" s="373" t="s">
        <v>16</v>
      </c>
      <c r="B100" s="0" t="s">
        <v>2863</v>
      </c>
      <c r="C100" s="0" t="s">
        <v>2864</v>
      </c>
      <c r="D100" s="0" t="s">
        <v>2897</v>
      </c>
      <c r="E100" s="0" t="s">
        <v>2898</v>
      </c>
      <c r="F100" s="0" t="s">
        <v>2679</v>
      </c>
      <c r="G100" s="0" t="s">
        <v>2899</v>
      </c>
    </row>
    <row customHeight="1" ht="11.25">
      <c r="A101" s="373" t="s">
        <v>16</v>
      </c>
      <c r="B101" s="0" t="s">
        <v>2863</v>
      </c>
      <c r="C101" s="0" t="s">
        <v>2864</v>
      </c>
      <c r="D101" s="0" t="s">
        <v>2900</v>
      </c>
      <c r="E101" s="0" t="s">
        <v>2901</v>
      </c>
      <c r="F101" s="0" t="s">
        <v>2679</v>
      </c>
      <c r="G101" s="0" t="s">
        <v>2902</v>
      </c>
    </row>
    <row customHeight="1" ht="11.25">
      <c r="A102" s="373" t="s">
        <v>16</v>
      </c>
      <c r="B102" s="0" t="s">
        <v>2903</v>
      </c>
      <c r="C102" s="0" t="s">
        <v>2904</v>
      </c>
      <c r="D102" s="0" t="s">
        <v>2905</v>
      </c>
      <c r="E102" s="0" t="s">
        <v>2906</v>
      </c>
      <c r="F102" s="0" t="s">
        <v>2679</v>
      </c>
      <c r="G102" s="0" t="s">
        <v>2907</v>
      </c>
    </row>
    <row customHeight="1" ht="11.25">
      <c r="A103" s="373" t="s">
        <v>16</v>
      </c>
      <c r="B103" s="0" t="s">
        <v>2903</v>
      </c>
      <c r="C103" s="0" t="s">
        <v>2904</v>
      </c>
      <c r="D103" s="0" t="s">
        <v>2908</v>
      </c>
      <c r="E103" s="0" t="s">
        <v>2909</v>
      </c>
      <c r="F103" s="0" t="s">
        <v>2679</v>
      </c>
      <c r="G103" s="0" t="s">
        <v>2910</v>
      </c>
    </row>
    <row customHeight="1" ht="11.25">
      <c r="A104" s="373" t="s">
        <v>16</v>
      </c>
      <c r="B104" s="0" t="s">
        <v>2903</v>
      </c>
      <c r="C104" s="0" t="s">
        <v>2904</v>
      </c>
      <c r="D104" s="0" t="s">
        <v>2911</v>
      </c>
      <c r="E104" s="0" t="s">
        <v>2912</v>
      </c>
      <c r="F104" s="0" t="s">
        <v>2679</v>
      </c>
      <c r="G104" s="0" t="s">
        <v>2913</v>
      </c>
    </row>
    <row customHeight="1" ht="11.25">
      <c r="A105" s="373" t="s">
        <v>16</v>
      </c>
      <c r="B105" s="0" t="s">
        <v>2903</v>
      </c>
      <c r="C105" s="0" t="s">
        <v>2904</v>
      </c>
      <c r="D105" s="0" t="s">
        <v>2914</v>
      </c>
      <c r="E105" s="0" t="s">
        <v>2915</v>
      </c>
      <c r="F105" s="0" t="s">
        <v>2679</v>
      </c>
      <c r="G105" s="0" t="s">
        <v>2916</v>
      </c>
    </row>
    <row customHeight="1" ht="11.25">
      <c r="A106" s="373" t="s">
        <v>16</v>
      </c>
      <c r="B106" s="0" t="s">
        <v>2903</v>
      </c>
      <c r="C106" s="0" t="s">
        <v>2904</v>
      </c>
      <c r="D106" s="0" t="s">
        <v>2917</v>
      </c>
      <c r="E106" s="0" t="s">
        <v>2918</v>
      </c>
      <c r="F106" s="0" t="s">
        <v>2679</v>
      </c>
      <c r="G106" s="0" t="s">
        <v>2919</v>
      </c>
    </row>
    <row customHeight="1" ht="11.25">
      <c r="A107" s="373" t="s">
        <v>16</v>
      </c>
      <c r="B107" s="0" t="s">
        <v>2903</v>
      </c>
      <c r="C107" s="0" t="s">
        <v>2904</v>
      </c>
      <c r="D107" s="0" t="s">
        <v>2920</v>
      </c>
      <c r="E107" s="0" t="s">
        <v>2921</v>
      </c>
      <c r="F107" s="0" t="s">
        <v>2679</v>
      </c>
      <c r="G107" s="0" t="s">
        <v>2922</v>
      </c>
    </row>
    <row customHeight="1" ht="11.25">
      <c r="A108" s="373" t="s">
        <v>16</v>
      </c>
      <c r="B108" s="0" t="s">
        <v>2903</v>
      </c>
      <c r="C108" s="0" t="s">
        <v>2904</v>
      </c>
      <c r="D108" s="0" t="s">
        <v>2923</v>
      </c>
      <c r="E108" s="0" t="s">
        <v>2924</v>
      </c>
      <c r="F108" s="0" t="s">
        <v>2679</v>
      </c>
      <c r="G108" s="0" t="s">
        <v>2925</v>
      </c>
    </row>
    <row customHeight="1" ht="11.25">
      <c r="A109" s="373" t="s">
        <v>16</v>
      </c>
      <c r="B109" s="0" t="s">
        <v>2903</v>
      </c>
      <c r="C109" s="0" t="s">
        <v>2904</v>
      </c>
      <c r="D109" s="0" t="s">
        <v>2926</v>
      </c>
      <c r="E109" s="0" t="s">
        <v>2927</v>
      </c>
      <c r="F109" s="0" t="s">
        <v>2679</v>
      </c>
      <c r="G109" s="0" t="s">
        <v>2928</v>
      </c>
    </row>
    <row customHeight="1" ht="11.25">
      <c r="A110" s="373" t="s">
        <v>16</v>
      </c>
      <c r="B110" s="0" t="s">
        <v>2903</v>
      </c>
      <c r="C110" s="0" t="s">
        <v>2904</v>
      </c>
      <c r="D110" s="0" t="s">
        <v>2929</v>
      </c>
      <c r="E110" s="0" t="s">
        <v>2930</v>
      </c>
      <c r="F110" s="0" t="s">
        <v>2679</v>
      </c>
      <c r="G110" s="0" t="s">
        <v>2931</v>
      </c>
    </row>
    <row customHeight="1" ht="11.25">
      <c r="A111" s="373" t="s">
        <v>16</v>
      </c>
      <c r="B111" s="0" t="s">
        <v>2903</v>
      </c>
      <c r="C111" s="0" t="s">
        <v>2904</v>
      </c>
      <c r="D111" s="0" t="s">
        <v>2932</v>
      </c>
      <c r="E111" s="0" t="s">
        <v>2933</v>
      </c>
      <c r="F111" s="0" t="s">
        <v>2679</v>
      </c>
      <c r="G111" s="0" t="s">
        <v>2934</v>
      </c>
    </row>
    <row customHeight="1" ht="11.25">
      <c r="A112" s="373" t="s">
        <v>16</v>
      </c>
      <c r="B112" s="0" t="s">
        <v>2903</v>
      </c>
      <c r="C112" s="0" t="s">
        <v>2904</v>
      </c>
      <c r="D112" s="0" t="s">
        <v>2903</v>
      </c>
      <c r="E112" s="0" t="s">
        <v>2904</v>
      </c>
      <c r="F112" s="0" t="s">
        <v>2680</v>
      </c>
      <c r="G112" s="0" t="s">
        <v>2935</v>
      </c>
    </row>
    <row customHeight="1" ht="11.25">
      <c r="A113" s="373" t="s">
        <v>16</v>
      </c>
      <c r="B113" s="0" t="s">
        <v>2903</v>
      </c>
      <c r="C113" s="0" t="s">
        <v>2904</v>
      </c>
      <c r="D113" s="0" t="s">
        <v>2936</v>
      </c>
      <c r="E113" s="0" t="s">
        <v>2937</v>
      </c>
      <c r="F113" s="0" t="s">
        <v>2679</v>
      </c>
      <c r="G113" s="0" t="s">
        <v>2938</v>
      </c>
    </row>
    <row customHeight="1" ht="11.25">
      <c r="A114" s="373" t="s">
        <v>16</v>
      </c>
      <c r="B114" s="0" t="s">
        <v>2939</v>
      </c>
      <c r="C114" s="0" t="s">
        <v>2940</v>
      </c>
      <c r="D114" s="0" t="s">
        <v>2941</v>
      </c>
      <c r="E114" s="0" t="s">
        <v>2942</v>
      </c>
      <c r="F114" s="0" t="s">
        <v>2679</v>
      </c>
      <c r="G114" s="0" t="s">
        <v>2943</v>
      </c>
    </row>
    <row customHeight="1" ht="11.25">
      <c r="A115" s="373" t="s">
        <v>16</v>
      </c>
      <c r="B115" s="0" t="s">
        <v>2939</v>
      </c>
      <c r="C115" s="0" t="s">
        <v>2940</v>
      </c>
      <c r="D115" s="0" t="s">
        <v>2944</v>
      </c>
      <c r="E115" s="0" t="s">
        <v>2945</v>
      </c>
      <c r="F115" s="0" t="s">
        <v>2679</v>
      </c>
      <c r="G115" s="0" t="s">
        <v>2946</v>
      </c>
    </row>
    <row customHeight="1" ht="11.25">
      <c r="A116" s="373" t="s">
        <v>16</v>
      </c>
      <c r="B116" s="0" t="s">
        <v>2939</v>
      </c>
      <c r="C116" s="0" t="s">
        <v>2940</v>
      </c>
      <c r="D116" s="0" t="s">
        <v>2947</v>
      </c>
      <c r="E116" s="0" t="s">
        <v>2948</v>
      </c>
      <c r="F116" s="0" t="s">
        <v>2679</v>
      </c>
      <c r="G116" s="0" t="s">
        <v>2949</v>
      </c>
    </row>
    <row customHeight="1" ht="11.25">
      <c r="A117" s="373" t="s">
        <v>16</v>
      </c>
      <c r="B117" s="0" t="s">
        <v>2939</v>
      </c>
      <c r="C117" s="0" t="s">
        <v>2940</v>
      </c>
      <c r="D117" s="0" t="s">
        <v>2950</v>
      </c>
      <c r="E117" s="0" t="s">
        <v>2951</v>
      </c>
      <c r="F117" s="0" t="s">
        <v>2708</v>
      </c>
      <c r="G117" s="0" t="s">
        <v>2952</v>
      </c>
    </row>
    <row customHeight="1" ht="11.25">
      <c r="A118" s="373" t="s">
        <v>16</v>
      </c>
      <c r="B118" s="0" t="s">
        <v>2939</v>
      </c>
      <c r="C118" s="0" t="s">
        <v>2940</v>
      </c>
      <c r="D118" s="0" t="s">
        <v>2953</v>
      </c>
      <c r="E118" s="0" t="s">
        <v>2954</v>
      </c>
      <c r="F118" s="0" t="s">
        <v>2679</v>
      </c>
      <c r="G118" s="0" t="s">
        <v>2955</v>
      </c>
    </row>
    <row customHeight="1" ht="11.25">
      <c r="A119" s="373" t="s">
        <v>16</v>
      </c>
      <c r="B119" s="0" t="s">
        <v>2939</v>
      </c>
      <c r="C119" s="0" t="s">
        <v>2940</v>
      </c>
      <c r="D119" s="0" t="s">
        <v>2956</v>
      </c>
      <c r="E119" s="0" t="s">
        <v>2957</v>
      </c>
      <c r="F119" s="0" t="s">
        <v>2679</v>
      </c>
      <c r="G119" s="0" t="s">
        <v>2958</v>
      </c>
    </row>
    <row customHeight="1" ht="11.25">
      <c r="A120" s="373" t="s">
        <v>16</v>
      </c>
      <c r="B120" s="0" t="s">
        <v>2939</v>
      </c>
      <c r="C120" s="0" t="s">
        <v>2940</v>
      </c>
      <c r="D120" s="0" t="s">
        <v>2959</v>
      </c>
      <c r="E120" s="0" t="s">
        <v>2960</v>
      </c>
      <c r="F120" s="0" t="s">
        <v>2679</v>
      </c>
      <c r="G120" s="0" t="s">
        <v>2961</v>
      </c>
    </row>
    <row customHeight="1" ht="11.25">
      <c r="A121" s="373" t="s">
        <v>16</v>
      </c>
      <c r="B121" s="0" t="s">
        <v>2939</v>
      </c>
      <c r="C121" s="0" t="s">
        <v>2940</v>
      </c>
      <c r="D121" s="0" t="s">
        <v>2962</v>
      </c>
      <c r="E121" s="0" t="s">
        <v>2963</v>
      </c>
      <c r="F121" s="0" t="s">
        <v>2679</v>
      </c>
      <c r="G121" s="0" t="s">
        <v>2964</v>
      </c>
    </row>
    <row customHeight="1" ht="11.25">
      <c r="A122" s="373" t="s">
        <v>16</v>
      </c>
      <c r="B122" s="0" t="s">
        <v>2939</v>
      </c>
      <c r="C122" s="0" t="s">
        <v>2940</v>
      </c>
      <c r="D122" s="0" t="s">
        <v>2965</v>
      </c>
      <c r="E122" s="0" t="s">
        <v>2966</v>
      </c>
      <c r="F122" s="0" t="s">
        <v>2679</v>
      </c>
      <c r="G122" s="0" t="s">
        <v>2967</v>
      </c>
    </row>
    <row customHeight="1" ht="11.25">
      <c r="A123" s="373" t="s">
        <v>16</v>
      </c>
      <c r="B123" s="0" t="s">
        <v>2939</v>
      </c>
      <c r="C123" s="0" t="s">
        <v>2940</v>
      </c>
      <c r="D123" s="0" t="s">
        <v>2968</v>
      </c>
      <c r="E123" s="0" t="s">
        <v>2969</v>
      </c>
      <c r="F123" s="0" t="s">
        <v>2715</v>
      </c>
      <c r="G123" s="0" t="s">
        <v>2970</v>
      </c>
    </row>
    <row customHeight="1" ht="11.25">
      <c r="A124" s="373" t="s">
        <v>16</v>
      </c>
      <c r="B124" s="0" t="s">
        <v>2939</v>
      </c>
      <c r="C124" s="0" t="s">
        <v>2940</v>
      </c>
      <c r="D124" s="0" t="s">
        <v>2939</v>
      </c>
      <c r="E124" s="0" t="s">
        <v>2940</v>
      </c>
      <c r="F124" s="0" t="s">
        <v>2680</v>
      </c>
      <c r="G124" s="0" t="s">
        <v>2971</v>
      </c>
    </row>
    <row customHeight="1" ht="11.25">
      <c r="A125" s="373" t="s">
        <v>16</v>
      </c>
      <c r="B125" s="0" t="s">
        <v>2939</v>
      </c>
      <c r="C125" s="0" t="s">
        <v>2940</v>
      </c>
      <c r="D125" s="0" t="s">
        <v>2972</v>
      </c>
      <c r="E125" s="0" t="s">
        <v>2973</v>
      </c>
      <c r="F125" s="0" t="s">
        <v>2679</v>
      </c>
      <c r="G125" s="0" t="s">
        <v>2974</v>
      </c>
    </row>
    <row customHeight="1" ht="11.25">
      <c r="A126" s="373" t="s">
        <v>16</v>
      </c>
      <c r="B126" s="0" t="s">
        <v>2939</v>
      </c>
      <c r="C126" s="0" t="s">
        <v>2940</v>
      </c>
      <c r="D126" s="0" t="s">
        <v>2975</v>
      </c>
      <c r="E126" s="0" t="s">
        <v>2976</v>
      </c>
      <c r="F126" s="0" t="s">
        <v>2679</v>
      </c>
      <c r="G126" s="0" t="s">
        <v>2977</v>
      </c>
    </row>
    <row customHeight="1" ht="11.25">
      <c r="A127" s="373" t="s">
        <v>16</v>
      </c>
      <c r="B127" s="0" t="s">
        <v>2978</v>
      </c>
      <c r="C127" s="0" t="s">
        <v>2979</v>
      </c>
      <c r="D127" s="0" t="s">
        <v>2980</v>
      </c>
      <c r="E127" s="0" t="s">
        <v>2981</v>
      </c>
      <c r="F127" s="0" t="s">
        <v>2679</v>
      </c>
      <c r="G127" s="0" t="s">
        <v>2982</v>
      </c>
    </row>
    <row customHeight="1" ht="11.25">
      <c r="A128" s="373" t="s">
        <v>16</v>
      </c>
      <c r="B128" s="0" t="s">
        <v>2978</v>
      </c>
      <c r="C128" s="0" t="s">
        <v>2979</v>
      </c>
      <c r="D128" s="0" t="s">
        <v>2983</v>
      </c>
      <c r="E128" s="0" t="s">
        <v>2984</v>
      </c>
      <c r="F128" s="0" t="s">
        <v>2715</v>
      </c>
      <c r="G128" s="0" t="s">
        <v>2985</v>
      </c>
    </row>
    <row customHeight="1" ht="11.25">
      <c r="A129" s="373" t="s">
        <v>16</v>
      </c>
      <c r="B129" s="0" t="s">
        <v>2978</v>
      </c>
      <c r="C129" s="0" t="s">
        <v>2979</v>
      </c>
      <c r="D129" s="0" t="s">
        <v>2986</v>
      </c>
      <c r="E129" s="0" t="s">
        <v>2987</v>
      </c>
      <c r="F129" s="0" t="s">
        <v>2679</v>
      </c>
      <c r="G129" s="0" t="s">
        <v>2988</v>
      </c>
    </row>
    <row customHeight="1" ht="11.25">
      <c r="A130" s="373" t="s">
        <v>16</v>
      </c>
      <c r="B130" s="0" t="s">
        <v>2978</v>
      </c>
      <c r="C130" s="0" t="s">
        <v>2979</v>
      </c>
      <c r="D130" s="0" t="s">
        <v>2989</v>
      </c>
      <c r="E130" s="0" t="s">
        <v>2990</v>
      </c>
      <c r="F130" s="0" t="s">
        <v>2679</v>
      </c>
      <c r="G130" s="0" t="s">
        <v>2991</v>
      </c>
    </row>
    <row customHeight="1" ht="11.25">
      <c r="A131" s="373" t="s">
        <v>16</v>
      </c>
      <c r="B131" s="0" t="s">
        <v>2978</v>
      </c>
      <c r="C131" s="0" t="s">
        <v>2979</v>
      </c>
      <c r="D131" s="0" t="s">
        <v>2992</v>
      </c>
      <c r="E131" s="0" t="s">
        <v>2993</v>
      </c>
      <c r="F131" s="0" t="s">
        <v>2679</v>
      </c>
      <c r="G131" s="0" t="s">
        <v>2994</v>
      </c>
    </row>
    <row customHeight="1" ht="11.25">
      <c r="A132" s="373" t="s">
        <v>16</v>
      </c>
      <c r="B132" s="0" t="s">
        <v>2978</v>
      </c>
      <c r="C132" s="0" t="s">
        <v>2979</v>
      </c>
      <c r="D132" s="0" t="s">
        <v>2995</v>
      </c>
      <c r="E132" s="0" t="s">
        <v>2996</v>
      </c>
      <c r="F132" s="0" t="s">
        <v>2679</v>
      </c>
      <c r="G132" s="0" t="s">
        <v>2997</v>
      </c>
    </row>
    <row customHeight="1" ht="11.25">
      <c r="A133" s="373" t="s">
        <v>16</v>
      </c>
      <c r="B133" s="0" t="s">
        <v>2978</v>
      </c>
      <c r="C133" s="0" t="s">
        <v>2979</v>
      </c>
      <c r="D133" s="0" t="s">
        <v>2998</v>
      </c>
      <c r="E133" s="0" t="s">
        <v>2999</v>
      </c>
      <c r="F133" s="0" t="s">
        <v>2679</v>
      </c>
      <c r="G133" s="0" t="s">
        <v>3000</v>
      </c>
    </row>
    <row customHeight="1" ht="11.25">
      <c r="A134" s="373" t="s">
        <v>16</v>
      </c>
      <c r="B134" s="0" t="s">
        <v>2978</v>
      </c>
      <c r="C134" s="0" t="s">
        <v>2979</v>
      </c>
      <c r="D134" s="0" t="s">
        <v>3001</v>
      </c>
      <c r="E134" s="0" t="s">
        <v>3002</v>
      </c>
      <c r="F134" s="0" t="s">
        <v>2679</v>
      </c>
      <c r="G134" s="0" t="s">
        <v>3003</v>
      </c>
    </row>
    <row customHeight="1" ht="11.25">
      <c r="A135" s="373" t="s">
        <v>16</v>
      </c>
      <c r="B135" s="0" t="s">
        <v>2978</v>
      </c>
      <c r="C135" s="0" t="s">
        <v>2979</v>
      </c>
      <c r="D135" s="0" t="s">
        <v>3004</v>
      </c>
      <c r="E135" s="0" t="s">
        <v>3005</v>
      </c>
      <c r="F135" s="0" t="s">
        <v>2679</v>
      </c>
      <c r="G135" s="0" t="s">
        <v>3006</v>
      </c>
    </row>
    <row customHeight="1" ht="11.25">
      <c r="A136" s="373" t="s">
        <v>16</v>
      </c>
      <c r="B136" s="0" t="s">
        <v>2978</v>
      </c>
      <c r="C136" s="0" t="s">
        <v>2979</v>
      </c>
      <c r="D136" s="0" t="s">
        <v>3007</v>
      </c>
      <c r="E136" s="0" t="s">
        <v>3008</v>
      </c>
      <c r="F136" s="0" t="s">
        <v>2715</v>
      </c>
      <c r="G136" s="0" t="s">
        <v>3009</v>
      </c>
    </row>
    <row customHeight="1" ht="11.25">
      <c r="A137" s="373" t="s">
        <v>16</v>
      </c>
      <c r="B137" s="0" t="s">
        <v>2978</v>
      </c>
      <c r="C137" s="0" t="s">
        <v>2979</v>
      </c>
      <c r="D137" s="0" t="s">
        <v>2978</v>
      </c>
      <c r="E137" s="0" t="s">
        <v>2979</v>
      </c>
      <c r="F137" s="0" t="s">
        <v>2680</v>
      </c>
      <c r="G137" s="0" t="s">
        <v>3010</v>
      </c>
    </row>
    <row customHeight="1" ht="11.25">
      <c r="A138" s="373" t="s">
        <v>16</v>
      </c>
      <c r="B138" s="0" t="s">
        <v>2978</v>
      </c>
      <c r="C138" s="0" t="s">
        <v>2979</v>
      </c>
      <c r="D138" s="0" t="s">
        <v>3011</v>
      </c>
      <c r="E138" s="0" t="s">
        <v>3012</v>
      </c>
      <c r="F138" s="0" t="s">
        <v>2715</v>
      </c>
      <c r="G138" s="0" t="s">
        <v>3013</v>
      </c>
    </row>
    <row customHeight="1" ht="11.25">
      <c r="A139" s="373" t="s">
        <v>16</v>
      </c>
      <c r="B139" s="0" t="s">
        <v>2978</v>
      </c>
      <c r="C139" s="0" t="s">
        <v>2979</v>
      </c>
      <c r="D139" s="0" t="s">
        <v>3014</v>
      </c>
      <c r="E139" s="0" t="s">
        <v>3015</v>
      </c>
      <c r="F139" s="0" t="s">
        <v>2679</v>
      </c>
      <c r="G139" s="0" t="s">
        <v>3016</v>
      </c>
    </row>
    <row customHeight="1" ht="11.25">
      <c r="A140" s="373" t="s">
        <v>16</v>
      </c>
      <c r="B140" s="0" t="s">
        <v>2978</v>
      </c>
      <c r="C140" s="0" t="s">
        <v>2979</v>
      </c>
      <c r="D140" s="0" t="s">
        <v>3017</v>
      </c>
      <c r="E140" s="0" t="s">
        <v>3018</v>
      </c>
      <c r="F140" s="0" t="s">
        <v>2679</v>
      </c>
      <c r="G140" s="0" t="s">
        <v>3019</v>
      </c>
    </row>
    <row customHeight="1" ht="11.25">
      <c r="A141" s="373" t="s">
        <v>16</v>
      </c>
      <c r="B141" s="0" t="s">
        <v>2978</v>
      </c>
      <c r="C141" s="0" t="s">
        <v>2979</v>
      </c>
      <c r="D141" s="0" t="s">
        <v>3020</v>
      </c>
      <c r="E141" s="0" t="s">
        <v>3021</v>
      </c>
      <c r="F141" s="0" t="s">
        <v>2679</v>
      </c>
      <c r="G141" s="0" t="s">
        <v>3022</v>
      </c>
    </row>
    <row customHeight="1" ht="11.25">
      <c r="A142" s="373" t="s">
        <v>16</v>
      </c>
      <c r="B142" s="0" t="s">
        <v>3023</v>
      </c>
      <c r="C142" s="0" t="s">
        <v>3024</v>
      </c>
      <c r="D142" s="0" t="s">
        <v>3025</v>
      </c>
      <c r="E142" s="0" t="s">
        <v>3026</v>
      </c>
      <c r="F142" s="0" t="s">
        <v>2679</v>
      </c>
      <c r="G142" s="0" t="s">
        <v>3027</v>
      </c>
    </row>
    <row customHeight="1" ht="11.25">
      <c r="A143" s="373" t="s">
        <v>16</v>
      </c>
      <c r="B143" s="0" t="s">
        <v>3023</v>
      </c>
      <c r="C143" s="0" t="s">
        <v>3024</v>
      </c>
      <c r="D143" s="0" t="s">
        <v>3028</v>
      </c>
      <c r="E143" s="0" t="s">
        <v>3029</v>
      </c>
      <c r="F143" s="0" t="s">
        <v>2679</v>
      </c>
      <c r="G143" s="0" t="s">
        <v>3030</v>
      </c>
    </row>
    <row customHeight="1" ht="11.25">
      <c r="A144" s="373" t="s">
        <v>16</v>
      </c>
      <c r="B144" s="0" t="s">
        <v>3023</v>
      </c>
      <c r="C144" s="0" t="s">
        <v>3024</v>
      </c>
      <c r="D144" s="0" t="s">
        <v>3031</v>
      </c>
      <c r="E144" s="0" t="s">
        <v>3032</v>
      </c>
      <c r="F144" s="0" t="s">
        <v>2679</v>
      </c>
      <c r="G144" s="0" t="s">
        <v>3033</v>
      </c>
    </row>
    <row customHeight="1" ht="11.25">
      <c r="A145" s="373" t="s">
        <v>16</v>
      </c>
      <c r="B145" s="0" t="s">
        <v>3023</v>
      </c>
      <c r="C145" s="0" t="s">
        <v>3024</v>
      </c>
      <c r="D145" s="0" t="s">
        <v>3034</v>
      </c>
      <c r="E145" s="0" t="s">
        <v>3035</v>
      </c>
      <c r="F145" s="0" t="s">
        <v>2679</v>
      </c>
      <c r="G145" s="0" t="s">
        <v>3036</v>
      </c>
    </row>
    <row customHeight="1" ht="11.25">
      <c r="A146" s="373" t="s">
        <v>16</v>
      </c>
      <c r="B146" s="0" t="s">
        <v>3023</v>
      </c>
      <c r="C146" s="0" t="s">
        <v>3024</v>
      </c>
      <c r="D146" s="0" t="s">
        <v>3037</v>
      </c>
      <c r="E146" s="0" t="s">
        <v>3038</v>
      </c>
      <c r="F146" s="0" t="s">
        <v>2715</v>
      </c>
      <c r="G146" s="0" t="s">
        <v>3039</v>
      </c>
    </row>
    <row customHeight="1" ht="11.25">
      <c r="A147" s="373" t="s">
        <v>16</v>
      </c>
      <c r="B147" s="0" t="s">
        <v>3023</v>
      </c>
      <c r="C147" s="0" t="s">
        <v>3024</v>
      </c>
      <c r="D147" s="0" t="s">
        <v>3040</v>
      </c>
      <c r="E147" s="0" t="s">
        <v>3041</v>
      </c>
      <c r="F147" s="0" t="s">
        <v>2679</v>
      </c>
      <c r="G147" s="0" t="s">
        <v>3042</v>
      </c>
    </row>
    <row customHeight="1" ht="11.25">
      <c r="A148" s="373" t="s">
        <v>16</v>
      </c>
      <c r="B148" s="0" t="s">
        <v>3023</v>
      </c>
      <c r="C148" s="0" t="s">
        <v>3024</v>
      </c>
      <c r="D148" s="0" t="s">
        <v>3043</v>
      </c>
      <c r="E148" s="0" t="s">
        <v>3044</v>
      </c>
      <c r="F148" s="0" t="s">
        <v>2679</v>
      </c>
      <c r="G148" s="0" t="s">
        <v>3045</v>
      </c>
    </row>
    <row customHeight="1" ht="11.25">
      <c r="A149" s="373" t="s">
        <v>16</v>
      </c>
      <c r="B149" s="0" t="s">
        <v>3023</v>
      </c>
      <c r="C149" s="0" t="s">
        <v>3024</v>
      </c>
      <c r="D149" s="0" t="s">
        <v>3046</v>
      </c>
      <c r="E149" s="0" t="s">
        <v>3047</v>
      </c>
      <c r="F149" s="0" t="s">
        <v>2679</v>
      </c>
      <c r="G149" s="0" t="s">
        <v>3048</v>
      </c>
    </row>
    <row customHeight="1" ht="11.25">
      <c r="A150" s="373" t="s">
        <v>16</v>
      </c>
      <c r="B150" s="0" t="s">
        <v>3023</v>
      </c>
      <c r="C150" s="0" t="s">
        <v>3024</v>
      </c>
      <c r="D150" s="0" t="s">
        <v>3049</v>
      </c>
      <c r="E150" s="0" t="s">
        <v>3050</v>
      </c>
      <c r="F150" s="0" t="s">
        <v>2679</v>
      </c>
      <c r="G150" s="0" t="s">
        <v>3051</v>
      </c>
    </row>
    <row customHeight="1" ht="11.25">
      <c r="A151" s="373" t="s">
        <v>16</v>
      </c>
      <c r="B151" s="0" t="s">
        <v>3023</v>
      </c>
      <c r="C151" s="0" t="s">
        <v>3024</v>
      </c>
      <c r="D151" s="0" t="s">
        <v>3052</v>
      </c>
      <c r="E151" s="0" t="s">
        <v>3053</v>
      </c>
      <c r="F151" s="0" t="s">
        <v>2703</v>
      </c>
      <c r="G151" s="0" t="s">
        <v>3054</v>
      </c>
    </row>
    <row customHeight="1" ht="11.25">
      <c r="A152" s="373" t="s">
        <v>16</v>
      </c>
      <c r="B152" s="0" t="s">
        <v>3023</v>
      </c>
      <c r="C152" s="0" t="s">
        <v>3024</v>
      </c>
      <c r="D152" s="0" t="s">
        <v>3055</v>
      </c>
      <c r="E152" s="0" t="s">
        <v>3056</v>
      </c>
      <c r="F152" s="0" t="s">
        <v>2679</v>
      </c>
      <c r="G152" s="0" t="s">
        <v>3057</v>
      </c>
    </row>
    <row customHeight="1" ht="11.25">
      <c r="A153" s="373" t="s">
        <v>16</v>
      </c>
      <c r="B153" s="0" t="s">
        <v>3023</v>
      </c>
      <c r="C153" s="0" t="s">
        <v>3024</v>
      </c>
      <c r="D153" s="0" t="s">
        <v>3023</v>
      </c>
      <c r="E153" s="0" t="s">
        <v>3024</v>
      </c>
      <c r="F153" s="0" t="s">
        <v>2680</v>
      </c>
      <c r="G153" s="0" t="s">
        <v>3058</v>
      </c>
    </row>
    <row customHeight="1" ht="11.25">
      <c r="A154" s="373" t="s">
        <v>16</v>
      </c>
      <c r="B154" s="0" t="s">
        <v>3023</v>
      </c>
      <c r="C154" s="0" t="s">
        <v>3024</v>
      </c>
      <c r="D154" s="0" t="s">
        <v>3059</v>
      </c>
      <c r="E154" s="0" t="s">
        <v>3060</v>
      </c>
      <c r="F154" s="0" t="s">
        <v>2679</v>
      </c>
      <c r="G154" s="0" t="s">
        <v>3061</v>
      </c>
    </row>
    <row customHeight="1" ht="11.25">
      <c r="A155" s="373" t="s">
        <v>16</v>
      </c>
      <c r="B155" s="0" t="s">
        <v>3062</v>
      </c>
      <c r="C155" s="0" t="s">
        <v>3063</v>
      </c>
      <c r="D155" s="0" t="s">
        <v>3064</v>
      </c>
      <c r="E155" s="0" t="s">
        <v>3065</v>
      </c>
      <c r="F155" s="0" t="s">
        <v>2679</v>
      </c>
      <c r="G155" s="0" t="s">
        <v>3066</v>
      </c>
    </row>
    <row customHeight="1" ht="11.25">
      <c r="A156" s="373" t="s">
        <v>16</v>
      </c>
      <c r="B156" s="0" t="s">
        <v>3062</v>
      </c>
      <c r="C156" s="0" t="s">
        <v>3063</v>
      </c>
      <c r="D156" s="0" t="s">
        <v>3067</v>
      </c>
      <c r="E156" s="0" t="s">
        <v>3068</v>
      </c>
      <c r="F156" s="0" t="s">
        <v>2679</v>
      </c>
      <c r="G156" s="0" t="s">
        <v>3069</v>
      </c>
    </row>
    <row customHeight="1" ht="11.25">
      <c r="A157" s="373" t="s">
        <v>16</v>
      </c>
      <c r="B157" s="0" t="s">
        <v>3062</v>
      </c>
      <c r="C157" s="0" t="s">
        <v>3063</v>
      </c>
      <c r="D157" s="0" t="s">
        <v>3070</v>
      </c>
      <c r="E157" s="0" t="s">
        <v>3071</v>
      </c>
      <c r="F157" s="0" t="s">
        <v>2679</v>
      </c>
      <c r="G157" s="0" t="s">
        <v>3072</v>
      </c>
    </row>
    <row customHeight="1" ht="11.25">
      <c r="A158" s="373" t="s">
        <v>16</v>
      </c>
      <c r="B158" s="0" t="s">
        <v>3062</v>
      </c>
      <c r="C158" s="0" t="s">
        <v>3063</v>
      </c>
      <c r="D158" s="0" t="s">
        <v>3073</v>
      </c>
      <c r="E158" s="0" t="s">
        <v>3074</v>
      </c>
      <c r="F158" s="0" t="s">
        <v>2679</v>
      </c>
      <c r="G158" s="0" t="s">
        <v>3075</v>
      </c>
    </row>
    <row customHeight="1" ht="11.25">
      <c r="A159" s="373" t="s">
        <v>16</v>
      </c>
      <c r="B159" s="0" t="s">
        <v>3062</v>
      </c>
      <c r="C159" s="0" t="s">
        <v>3063</v>
      </c>
      <c r="D159" s="0" t="s">
        <v>3076</v>
      </c>
      <c r="E159" s="0" t="s">
        <v>3077</v>
      </c>
      <c r="F159" s="0" t="s">
        <v>2679</v>
      </c>
      <c r="G159" s="0" t="s">
        <v>3078</v>
      </c>
    </row>
    <row customHeight="1" ht="11.25">
      <c r="A160" s="373" t="s">
        <v>16</v>
      </c>
      <c r="B160" s="0" t="s">
        <v>3062</v>
      </c>
      <c r="C160" s="0" t="s">
        <v>3063</v>
      </c>
      <c r="D160" s="0" t="s">
        <v>3079</v>
      </c>
      <c r="E160" s="0" t="s">
        <v>3080</v>
      </c>
      <c r="F160" s="0" t="s">
        <v>2679</v>
      </c>
      <c r="G160" s="0" t="s">
        <v>3081</v>
      </c>
    </row>
    <row customHeight="1" ht="11.25">
      <c r="A161" s="373" t="s">
        <v>16</v>
      </c>
      <c r="B161" s="0" t="s">
        <v>3062</v>
      </c>
      <c r="C161" s="0" t="s">
        <v>3063</v>
      </c>
      <c r="D161" s="0" t="s">
        <v>3082</v>
      </c>
      <c r="E161" s="0" t="s">
        <v>3083</v>
      </c>
      <c r="F161" s="0" t="s">
        <v>2679</v>
      </c>
      <c r="G161" s="0" t="s">
        <v>3084</v>
      </c>
    </row>
    <row customHeight="1" ht="11.25">
      <c r="A162" s="373" t="s">
        <v>16</v>
      </c>
      <c r="B162" s="0" t="s">
        <v>3062</v>
      </c>
      <c r="C162" s="0" t="s">
        <v>3063</v>
      </c>
      <c r="D162" s="0" t="s">
        <v>3085</v>
      </c>
      <c r="E162" s="0" t="s">
        <v>3086</v>
      </c>
      <c r="F162" s="0" t="s">
        <v>2679</v>
      </c>
      <c r="G162" s="0" t="s">
        <v>3087</v>
      </c>
    </row>
    <row customHeight="1" ht="11.25">
      <c r="A163" s="373" t="s">
        <v>16</v>
      </c>
      <c r="B163" s="0" t="s">
        <v>3062</v>
      </c>
      <c r="C163" s="0" t="s">
        <v>3063</v>
      </c>
      <c r="D163" s="0" t="s">
        <v>3088</v>
      </c>
      <c r="E163" s="0" t="s">
        <v>3089</v>
      </c>
      <c r="F163" s="0" t="s">
        <v>2679</v>
      </c>
      <c r="G163" s="0" t="s">
        <v>3090</v>
      </c>
    </row>
    <row customHeight="1" ht="11.25">
      <c r="A164" s="373" t="s">
        <v>16</v>
      </c>
      <c r="B164" s="0" t="s">
        <v>3062</v>
      </c>
      <c r="C164" s="0" t="s">
        <v>3063</v>
      </c>
      <c r="D164" s="0" t="s">
        <v>3091</v>
      </c>
      <c r="E164" s="0" t="s">
        <v>3092</v>
      </c>
      <c r="F164" s="0" t="s">
        <v>2679</v>
      </c>
      <c r="G164" s="0" t="s">
        <v>3093</v>
      </c>
    </row>
    <row customHeight="1" ht="11.25">
      <c r="A165" s="373" t="s">
        <v>16</v>
      </c>
      <c r="B165" s="0" t="s">
        <v>3062</v>
      </c>
      <c r="C165" s="0" t="s">
        <v>3063</v>
      </c>
      <c r="D165" s="0" t="s">
        <v>3094</v>
      </c>
      <c r="E165" s="0" t="s">
        <v>3095</v>
      </c>
      <c r="F165" s="0" t="s">
        <v>2679</v>
      </c>
      <c r="G165" s="0" t="s">
        <v>3096</v>
      </c>
    </row>
    <row customHeight="1" ht="11.25">
      <c r="A166" s="373" t="s">
        <v>16</v>
      </c>
      <c r="B166" s="0" t="s">
        <v>3062</v>
      </c>
      <c r="C166" s="0" t="s">
        <v>3063</v>
      </c>
      <c r="D166" s="0" t="s">
        <v>3097</v>
      </c>
      <c r="E166" s="0" t="s">
        <v>3098</v>
      </c>
      <c r="F166" s="0" t="s">
        <v>2679</v>
      </c>
      <c r="G166" s="0" t="s">
        <v>3099</v>
      </c>
    </row>
    <row customHeight="1" ht="11.25">
      <c r="A167" s="373" t="s">
        <v>16</v>
      </c>
      <c r="B167" s="0" t="s">
        <v>3062</v>
      </c>
      <c r="C167" s="0" t="s">
        <v>3063</v>
      </c>
      <c r="D167" s="0" t="s">
        <v>3100</v>
      </c>
      <c r="E167" s="0" t="s">
        <v>3101</v>
      </c>
      <c r="F167" s="0" t="s">
        <v>2679</v>
      </c>
      <c r="G167" s="0" t="s">
        <v>3102</v>
      </c>
    </row>
    <row customHeight="1" ht="11.25">
      <c r="A168" s="373" t="s">
        <v>16</v>
      </c>
      <c r="B168" s="0" t="s">
        <v>3062</v>
      </c>
      <c r="C168" s="0" t="s">
        <v>3063</v>
      </c>
      <c r="D168" s="0" t="s">
        <v>3103</v>
      </c>
      <c r="E168" s="0" t="s">
        <v>3104</v>
      </c>
      <c r="F168" s="0" t="s">
        <v>2679</v>
      </c>
      <c r="G168" s="0" t="s">
        <v>3105</v>
      </c>
    </row>
    <row customHeight="1" ht="11.25">
      <c r="A169" s="373" t="s">
        <v>16</v>
      </c>
      <c r="B169" s="0" t="s">
        <v>3062</v>
      </c>
      <c r="C169" s="0" t="s">
        <v>3063</v>
      </c>
      <c r="D169" s="0" t="s">
        <v>3106</v>
      </c>
      <c r="E169" s="0" t="s">
        <v>3107</v>
      </c>
      <c r="F169" s="0" t="s">
        <v>2679</v>
      </c>
      <c r="G169" s="0" t="s">
        <v>3108</v>
      </c>
    </row>
    <row customHeight="1" ht="11.25">
      <c r="A170" s="373" t="s">
        <v>16</v>
      </c>
      <c r="B170" s="0" t="s">
        <v>3062</v>
      </c>
      <c r="C170" s="0" t="s">
        <v>3063</v>
      </c>
      <c r="D170" s="0" t="s">
        <v>3109</v>
      </c>
      <c r="E170" s="0" t="s">
        <v>3110</v>
      </c>
      <c r="F170" s="0" t="s">
        <v>2679</v>
      </c>
      <c r="G170" s="0" t="s">
        <v>3111</v>
      </c>
    </row>
    <row customHeight="1" ht="11.25">
      <c r="A171" s="373" t="s">
        <v>16</v>
      </c>
      <c r="B171" s="0" t="s">
        <v>3062</v>
      </c>
      <c r="C171" s="0" t="s">
        <v>3063</v>
      </c>
      <c r="D171" s="0" t="s">
        <v>3112</v>
      </c>
      <c r="E171" s="0" t="s">
        <v>3113</v>
      </c>
      <c r="F171" s="0" t="s">
        <v>2679</v>
      </c>
      <c r="G171" s="0" t="s">
        <v>3114</v>
      </c>
    </row>
    <row customHeight="1" ht="11.25">
      <c r="A172" s="373" t="s">
        <v>16</v>
      </c>
      <c r="B172" s="0" t="s">
        <v>3062</v>
      </c>
      <c r="C172" s="0" t="s">
        <v>3063</v>
      </c>
      <c r="D172" s="0" t="s">
        <v>3062</v>
      </c>
      <c r="E172" s="0" t="s">
        <v>3063</v>
      </c>
      <c r="F172" s="0" t="s">
        <v>2680</v>
      </c>
      <c r="G172" s="0" t="s">
        <v>3115</v>
      </c>
    </row>
    <row customHeight="1" ht="11.25">
      <c r="A173" s="373" t="s">
        <v>16</v>
      </c>
      <c r="B173" s="0" t="s">
        <v>3062</v>
      </c>
      <c r="C173" s="0" t="s">
        <v>3063</v>
      </c>
      <c r="D173" s="0" t="s">
        <v>3116</v>
      </c>
      <c r="E173" s="0" t="s">
        <v>3117</v>
      </c>
      <c r="F173" s="0" t="s">
        <v>2679</v>
      </c>
      <c r="G173" s="0" t="s">
        <v>3118</v>
      </c>
    </row>
    <row customHeight="1" ht="11.25">
      <c r="A174" s="373" t="s">
        <v>16</v>
      </c>
      <c r="B174" s="0" t="s">
        <v>3062</v>
      </c>
      <c r="C174" s="0" t="s">
        <v>3063</v>
      </c>
      <c r="D174" s="0" t="s">
        <v>3119</v>
      </c>
      <c r="E174" s="0" t="s">
        <v>3120</v>
      </c>
      <c r="F174" s="0" t="s">
        <v>2679</v>
      </c>
      <c r="G174" s="0" t="s">
        <v>3121</v>
      </c>
    </row>
    <row customHeight="1" ht="11.25">
      <c r="A175" s="373" t="s">
        <v>16</v>
      </c>
      <c r="B175" s="0" t="s">
        <v>3122</v>
      </c>
      <c r="C175" s="0" t="s">
        <v>3123</v>
      </c>
      <c r="D175" s="0" t="s">
        <v>3124</v>
      </c>
      <c r="E175" s="0" t="s">
        <v>3125</v>
      </c>
      <c r="F175" s="0" t="s">
        <v>2679</v>
      </c>
      <c r="G175" s="0" t="s">
        <v>3126</v>
      </c>
    </row>
    <row customHeight="1" ht="11.25">
      <c r="A176" s="373" t="s">
        <v>16</v>
      </c>
      <c r="B176" s="0" t="s">
        <v>3122</v>
      </c>
      <c r="C176" s="0" t="s">
        <v>3123</v>
      </c>
      <c r="D176" s="0" t="s">
        <v>3127</v>
      </c>
      <c r="E176" s="0" t="s">
        <v>3128</v>
      </c>
      <c r="F176" s="0" t="s">
        <v>2679</v>
      </c>
      <c r="G176" s="0" t="s">
        <v>3129</v>
      </c>
    </row>
    <row customHeight="1" ht="11.25">
      <c r="A177" s="373" t="s">
        <v>16</v>
      </c>
      <c r="B177" s="0" t="s">
        <v>3122</v>
      </c>
      <c r="C177" s="0" t="s">
        <v>3123</v>
      </c>
      <c r="D177" s="0" t="s">
        <v>3130</v>
      </c>
      <c r="E177" s="0" t="s">
        <v>3131</v>
      </c>
      <c r="F177" s="0" t="s">
        <v>2679</v>
      </c>
      <c r="G177" s="0" t="s">
        <v>3132</v>
      </c>
    </row>
    <row customHeight="1" ht="11.25">
      <c r="A178" s="373" t="s">
        <v>16</v>
      </c>
      <c r="B178" s="0" t="s">
        <v>3122</v>
      </c>
      <c r="C178" s="0" t="s">
        <v>3123</v>
      </c>
      <c r="D178" s="0" t="s">
        <v>3133</v>
      </c>
      <c r="E178" s="0" t="s">
        <v>3134</v>
      </c>
      <c r="F178" s="0" t="s">
        <v>2679</v>
      </c>
      <c r="G178" s="0" t="s">
        <v>3135</v>
      </c>
    </row>
    <row customHeight="1" ht="11.25">
      <c r="A179" s="373" t="s">
        <v>16</v>
      </c>
      <c r="B179" s="0" t="s">
        <v>3122</v>
      </c>
      <c r="C179" s="0" t="s">
        <v>3123</v>
      </c>
      <c r="D179" s="0" t="s">
        <v>3136</v>
      </c>
      <c r="E179" s="0" t="s">
        <v>3137</v>
      </c>
      <c r="F179" s="0" t="s">
        <v>2679</v>
      </c>
      <c r="G179" s="0" t="s">
        <v>3138</v>
      </c>
    </row>
    <row customHeight="1" ht="11.25">
      <c r="A180" s="373" t="s">
        <v>16</v>
      </c>
      <c r="B180" s="0" t="s">
        <v>3122</v>
      </c>
      <c r="C180" s="0" t="s">
        <v>3123</v>
      </c>
      <c r="D180" s="0" t="s">
        <v>3139</v>
      </c>
      <c r="E180" s="0" t="s">
        <v>3140</v>
      </c>
      <c r="F180" s="0" t="s">
        <v>2679</v>
      </c>
      <c r="G180" s="0" t="s">
        <v>3141</v>
      </c>
    </row>
    <row customHeight="1" ht="11.25">
      <c r="A181" s="373" t="s">
        <v>16</v>
      </c>
      <c r="B181" s="0" t="s">
        <v>3122</v>
      </c>
      <c r="C181" s="0" t="s">
        <v>3123</v>
      </c>
      <c r="D181" s="0" t="s">
        <v>3142</v>
      </c>
      <c r="E181" s="0" t="s">
        <v>3143</v>
      </c>
      <c r="F181" s="0" t="s">
        <v>2679</v>
      </c>
      <c r="G181" s="0" t="s">
        <v>3144</v>
      </c>
    </row>
    <row customHeight="1" ht="11.25">
      <c r="A182" s="373" t="s">
        <v>16</v>
      </c>
      <c r="B182" s="0" t="s">
        <v>3122</v>
      </c>
      <c r="C182" s="0" t="s">
        <v>3123</v>
      </c>
      <c r="D182" s="0" t="s">
        <v>3145</v>
      </c>
      <c r="E182" s="0" t="s">
        <v>3146</v>
      </c>
      <c r="F182" s="0" t="s">
        <v>2679</v>
      </c>
      <c r="G182" s="0" t="s">
        <v>3147</v>
      </c>
    </row>
    <row customHeight="1" ht="11.25">
      <c r="A183" s="373" t="s">
        <v>16</v>
      </c>
      <c r="B183" s="0" t="s">
        <v>3122</v>
      </c>
      <c r="C183" s="0" t="s">
        <v>3123</v>
      </c>
      <c r="D183" s="0" t="s">
        <v>3148</v>
      </c>
      <c r="E183" s="0" t="s">
        <v>3149</v>
      </c>
      <c r="F183" s="0" t="s">
        <v>2679</v>
      </c>
      <c r="G183" s="0" t="s">
        <v>3150</v>
      </c>
    </row>
    <row customHeight="1" ht="11.25">
      <c r="A184" s="373" t="s">
        <v>16</v>
      </c>
      <c r="B184" s="0" t="s">
        <v>3122</v>
      </c>
      <c r="C184" s="0" t="s">
        <v>3123</v>
      </c>
      <c r="D184" s="0" t="s">
        <v>3122</v>
      </c>
      <c r="E184" s="0" t="s">
        <v>3123</v>
      </c>
      <c r="F184" s="0" t="s">
        <v>2680</v>
      </c>
      <c r="G184" s="0" t="s">
        <v>3151</v>
      </c>
    </row>
    <row customHeight="1" ht="11.25">
      <c r="A185" s="373" t="s">
        <v>16</v>
      </c>
      <c r="B185" s="0" t="s">
        <v>3122</v>
      </c>
      <c r="C185" s="0" t="s">
        <v>3123</v>
      </c>
      <c r="D185" s="0" t="s">
        <v>3152</v>
      </c>
      <c r="E185" s="0" t="s">
        <v>3153</v>
      </c>
      <c r="F185" s="0" t="s">
        <v>2679</v>
      </c>
      <c r="G185" s="0" t="s">
        <v>3154</v>
      </c>
    </row>
    <row customHeight="1" ht="11.25">
      <c r="A186" s="373" t="s">
        <v>16</v>
      </c>
      <c r="B186" s="0" t="s">
        <v>3122</v>
      </c>
      <c r="C186" s="0" t="s">
        <v>3123</v>
      </c>
      <c r="D186" s="0" t="s">
        <v>3155</v>
      </c>
      <c r="E186" s="0" t="s">
        <v>3156</v>
      </c>
      <c r="F186" s="0" t="s">
        <v>2679</v>
      </c>
      <c r="G186" s="0" t="s">
        <v>3157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60FC8-B5B5-3A48-E8A8-EE5E1883C48B}"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3158</v>
      </c>
      <c r="B1" s="835" t="s">
        <v>3159</v>
      </c>
      <c r="C1" s="1159" t="s">
        <v>3160</v>
      </c>
      <c r="D1" s="835" t="s">
        <v>3161</v>
      </c>
      <c r="E1" s="835" t="s">
        <v>3162</v>
      </c>
      <c r="F1" s="1159" t="s">
        <v>3163</v>
      </c>
      <c r="G1" s="1159" t="s">
        <v>3164</v>
      </c>
      <c r="H1" s="1159" t="s">
        <v>3165</v>
      </c>
      <c r="I1" s="1159" t="s">
        <v>3166</v>
      </c>
    </row>
    <row customHeight="1" ht="11.25">
      <c r="A2" s="1691" t="s">
        <v>111</v>
      </c>
      <c r="B2" s="1691" t="s">
        <v>3167</v>
      </c>
      <c r="C2" s="1691" t="s">
        <v>28</v>
      </c>
      <c r="D2" s="1691" t="s">
        <v>3168</v>
      </c>
      <c r="E2" s="1691" t="s">
        <v>3169</v>
      </c>
      <c r="F2" s="1691" t="s">
        <v>28</v>
      </c>
      <c r="G2" s="1691" t="s">
        <v>28</v>
      </c>
      <c r="H2" s="1691" t="s">
        <v>28</v>
      </c>
      <c r="I2" s="1691" t="s">
        <v>28</v>
      </c>
    </row>
    <row customHeight="1" ht="11.25">
      <c r="A3" s="1691" t="s">
        <v>112</v>
      </c>
      <c r="B3" s="1691" t="s">
        <v>3170</v>
      </c>
      <c r="C3" s="1691" t="s">
        <v>28</v>
      </c>
      <c r="D3" s="1691" t="s">
        <v>3168</v>
      </c>
      <c r="E3" s="1691" t="s">
        <v>3171</v>
      </c>
      <c r="F3" s="1691" t="s">
        <v>28</v>
      </c>
      <c r="G3" s="1691" t="s">
        <v>28</v>
      </c>
      <c r="H3" s="1691" t="s">
        <v>28</v>
      </c>
      <c r="I3" s="1691" t="s">
        <v>28</v>
      </c>
    </row>
    <row customHeight="1" ht="11.25">
      <c r="A4" s="1691" t="s">
        <v>91</v>
      </c>
      <c r="B4" s="1691" t="s">
        <v>3172</v>
      </c>
      <c r="C4" s="1691" t="s">
        <v>28</v>
      </c>
      <c r="D4" s="1691" t="s">
        <v>3168</v>
      </c>
      <c r="E4" s="1691" t="s">
        <v>3171</v>
      </c>
      <c r="F4" s="1691" t="s">
        <v>28</v>
      </c>
      <c r="G4" s="1691" t="s">
        <v>28</v>
      </c>
      <c r="H4" s="1691" t="s">
        <v>28</v>
      </c>
      <c r="I4" s="1691" t="s">
        <v>28</v>
      </c>
    </row>
    <row customHeight="1" ht="11.25">
      <c r="A5" s="1691" t="s">
        <v>92</v>
      </c>
      <c r="B5" s="1691" t="s">
        <v>3173</v>
      </c>
      <c r="C5" s="1691" t="s">
        <v>28</v>
      </c>
      <c r="D5" s="1691" t="s">
        <v>3174</v>
      </c>
      <c r="E5" s="1691" t="s">
        <v>3175</v>
      </c>
      <c r="F5" s="1691" t="s">
        <v>28</v>
      </c>
      <c r="G5" s="1691" t="s">
        <v>28</v>
      </c>
      <c r="H5" s="1691" t="s">
        <v>28</v>
      </c>
      <c r="I5" s="1691" t="s">
        <v>28</v>
      </c>
    </row>
    <row customHeight="1" ht="11.25">
      <c r="A6" s="1691" t="s">
        <v>113</v>
      </c>
      <c r="B6" s="1691" t="s">
        <v>3176</v>
      </c>
      <c r="C6" s="1691" t="s">
        <v>28</v>
      </c>
      <c r="D6" s="1691" t="s">
        <v>3174</v>
      </c>
      <c r="E6" s="1691" t="s">
        <v>3177</v>
      </c>
      <c r="F6" s="1691" t="s">
        <v>28</v>
      </c>
      <c r="G6" s="1691" t="s">
        <v>28</v>
      </c>
      <c r="H6" s="1691" t="s">
        <v>28</v>
      </c>
      <c r="I6" s="1691" t="s">
        <v>28</v>
      </c>
    </row>
    <row customHeight="1" ht="11.25">
      <c r="A7" s="1691" t="s">
        <v>93</v>
      </c>
      <c r="B7" s="1691" t="s">
        <v>3178</v>
      </c>
      <c r="C7" s="1691" t="s">
        <v>28</v>
      </c>
      <c r="D7" s="1691" t="s">
        <v>3174</v>
      </c>
      <c r="E7" s="1691" t="s">
        <v>3179</v>
      </c>
      <c r="F7" s="1691" t="s">
        <v>28</v>
      </c>
      <c r="G7" s="1691" t="s">
        <v>28</v>
      </c>
      <c r="H7" s="1691" t="s">
        <v>28</v>
      </c>
      <c r="I7" s="1691" t="s">
        <v>28</v>
      </c>
    </row>
    <row customHeight="1" ht="11.25">
      <c r="A8" s="1691" t="s">
        <v>94</v>
      </c>
      <c r="B8" s="1691" t="s">
        <v>3180</v>
      </c>
      <c r="C8" s="1691" t="s">
        <v>28</v>
      </c>
      <c r="D8" s="1691" t="s">
        <v>3174</v>
      </c>
      <c r="E8" s="1691" t="s">
        <v>3175</v>
      </c>
      <c r="F8" s="1691" t="s">
        <v>28</v>
      </c>
      <c r="G8" s="1691" t="s">
        <v>28</v>
      </c>
      <c r="H8" s="1691" t="s">
        <v>28</v>
      </c>
      <c r="I8" s="1691" t="s">
        <v>28</v>
      </c>
    </row>
    <row customHeight="1" ht="11.25">
      <c r="A9" s="1691" t="s">
        <v>114</v>
      </c>
      <c r="B9" s="1691" t="s">
        <v>3181</v>
      </c>
      <c r="C9" s="1691" t="s">
        <v>28</v>
      </c>
      <c r="D9" s="1691" t="s">
        <v>3174</v>
      </c>
      <c r="E9" s="1691" t="s">
        <v>3177</v>
      </c>
      <c r="F9" s="1691" t="s">
        <v>28</v>
      </c>
      <c r="G9" s="1691" t="s">
        <v>28</v>
      </c>
      <c r="H9" s="1691" t="s">
        <v>28</v>
      </c>
      <c r="I9" s="1691" t="s">
        <v>28</v>
      </c>
    </row>
    <row customHeight="1" ht="11.25">
      <c r="A10" s="1691" t="s">
        <v>150</v>
      </c>
      <c r="B10" s="1691" t="s">
        <v>3182</v>
      </c>
      <c r="C10" s="1691" t="s">
        <v>28</v>
      </c>
      <c r="D10" s="1691" t="s">
        <v>3174</v>
      </c>
      <c r="E10" s="1691" t="s">
        <v>3171</v>
      </c>
      <c r="F10" s="1691" t="s">
        <v>28</v>
      </c>
      <c r="G10" s="1691" t="s">
        <v>28</v>
      </c>
      <c r="H10" s="1691" t="s">
        <v>28</v>
      </c>
      <c r="I10" s="1691" t="s">
        <v>28</v>
      </c>
    </row>
    <row customHeight="1" ht="11.25">
      <c r="A11" s="1691" t="s">
        <v>151</v>
      </c>
      <c r="B11" s="1691" t="s">
        <v>3183</v>
      </c>
      <c r="C11" s="1691" t="s">
        <v>28</v>
      </c>
      <c r="D11" s="1691" t="s">
        <v>3174</v>
      </c>
      <c r="E11" s="1691" t="s">
        <v>3177</v>
      </c>
      <c r="F11" s="1691" t="s">
        <v>28</v>
      </c>
      <c r="G11" s="1691" t="s">
        <v>28</v>
      </c>
      <c r="H11" s="1691" t="s">
        <v>28</v>
      </c>
      <c r="I11" s="1691" t="s">
        <v>28</v>
      </c>
    </row>
    <row customHeight="1" ht="11.25">
      <c r="A12" s="1691" t="s">
        <v>152</v>
      </c>
      <c r="B12" s="1691" t="s">
        <v>3184</v>
      </c>
      <c r="C12" s="1691" t="s">
        <v>28</v>
      </c>
      <c r="D12" s="1691" t="s">
        <v>3174</v>
      </c>
      <c r="E12" s="1691" t="s">
        <v>3171</v>
      </c>
      <c r="F12" s="1691" t="s">
        <v>28</v>
      </c>
      <c r="G12" s="1691" t="s">
        <v>28</v>
      </c>
      <c r="H12" s="1691" t="s">
        <v>28</v>
      </c>
      <c r="I12" s="1691" t="s">
        <v>28</v>
      </c>
    </row>
    <row customHeight="1" ht="11.25">
      <c r="A13" s="1691" t="s">
        <v>153</v>
      </c>
      <c r="B13" s="1691" t="s">
        <v>3185</v>
      </c>
      <c r="C13" s="1691" t="s">
        <v>28</v>
      </c>
      <c r="D13" s="1691" t="s">
        <v>3174</v>
      </c>
      <c r="E13" s="1691" t="s">
        <v>3175</v>
      </c>
      <c r="F13" s="1691" t="s">
        <v>28</v>
      </c>
      <c r="G13" s="1691" t="s">
        <v>28</v>
      </c>
      <c r="H13" s="1691" t="s">
        <v>28</v>
      </c>
      <c r="I13" s="1691" t="s">
        <v>28</v>
      </c>
    </row>
    <row customHeight="1" ht="11.25">
      <c r="A14" s="1691" t="s">
        <v>154</v>
      </c>
      <c r="B14" s="1691" t="s">
        <v>3186</v>
      </c>
      <c r="C14" s="1691" t="s">
        <v>28</v>
      </c>
      <c r="D14" s="1691" t="s">
        <v>3174</v>
      </c>
      <c r="E14" s="1691" t="s">
        <v>3171</v>
      </c>
      <c r="F14" s="1691" t="s">
        <v>28</v>
      </c>
      <c r="G14" s="1691" t="s">
        <v>28</v>
      </c>
      <c r="H14" s="1691" t="s">
        <v>28</v>
      </c>
      <c r="I14" s="1691" t="s">
        <v>28</v>
      </c>
    </row>
    <row customHeight="1" ht="11.25">
      <c r="A15" s="1691" t="s">
        <v>155</v>
      </c>
      <c r="B15" s="1691" t="s">
        <v>3187</v>
      </c>
      <c r="C15" s="1691" t="s">
        <v>28</v>
      </c>
      <c r="D15" s="1691" t="s">
        <v>3168</v>
      </c>
      <c r="E15" s="1691" t="s">
        <v>3175</v>
      </c>
      <c r="F15" s="1691" t="s">
        <v>28</v>
      </c>
      <c r="G15" s="1691" t="s">
        <v>28</v>
      </c>
      <c r="H15" s="1691" t="s">
        <v>28</v>
      </c>
      <c r="I15" s="1691" t="s">
        <v>28</v>
      </c>
    </row>
    <row customHeight="1" ht="11.25">
      <c r="A16" s="1691" t="s">
        <v>1471</v>
      </c>
      <c r="B16" s="1691" t="s">
        <v>3188</v>
      </c>
      <c r="C16" s="1691" t="s">
        <v>28</v>
      </c>
      <c r="D16" s="1691" t="s">
        <v>3168</v>
      </c>
      <c r="E16" s="1691" t="s">
        <v>3177</v>
      </c>
      <c r="F16" s="1691" t="s">
        <v>28</v>
      </c>
      <c r="G16" s="1691" t="s">
        <v>28</v>
      </c>
      <c r="H16" s="1691" t="s">
        <v>28</v>
      </c>
      <c r="I16" s="1691" t="s">
        <v>28</v>
      </c>
    </row>
    <row customHeight="1" ht="11.25">
      <c r="A17" s="1691" t="s">
        <v>1477</v>
      </c>
      <c r="B17" s="1691" t="s">
        <v>3189</v>
      </c>
      <c r="C17" s="1691" t="s">
        <v>28</v>
      </c>
      <c r="D17" s="1691" t="s">
        <v>3168</v>
      </c>
      <c r="E17" s="1691" t="s">
        <v>3175</v>
      </c>
      <c r="F17" s="1691" t="s">
        <v>28</v>
      </c>
      <c r="G17" s="1691" t="s">
        <v>28</v>
      </c>
      <c r="H17" s="1691" t="s">
        <v>28</v>
      </c>
      <c r="I17" s="1691" t="s">
        <v>28</v>
      </c>
    </row>
    <row customHeight="1" ht="11.25">
      <c r="A18" s="1691" t="s">
        <v>1489</v>
      </c>
      <c r="B18" s="1691" t="s">
        <v>3190</v>
      </c>
      <c r="C18" s="1691" t="s">
        <v>28</v>
      </c>
      <c r="D18" s="1691" t="s">
        <v>3168</v>
      </c>
      <c r="E18" s="1691" t="s">
        <v>3175</v>
      </c>
      <c r="F18" s="1691" t="s">
        <v>28</v>
      </c>
      <c r="G18" s="1691" t="s">
        <v>28</v>
      </c>
      <c r="H18" s="1691" t="s">
        <v>28</v>
      </c>
      <c r="I18" s="1691" t="s">
        <v>28</v>
      </c>
    </row>
    <row customHeight="1" ht="11.25">
      <c r="A19" s="1691" t="s">
        <v>1503</v>
      </c>
      <c r="B19" s="1691" t="s">
        <v>3191</v>
      </c>
      <c r="C19" s="1691" t="s">
        <v>28</v>
      </c>
      <c r="D19" s="1691" t="s">
        <v>3168</v>
      </c>
      <c r="E19" s="1691" t="s">
        <v>3175</v>
      </c>
      <c r="F19" s="1691" t="s">
        <v>28</v>
      </c>
      <c r="G19" s="1691" t="s">
        <v>28</v>
      </c>
      <c r="H19" s="1691" t="s">
        <v>28</v>
      </c>
      <c r="I19" s="1691" t="s">
        <v>28</v>
      </c>
    </row>
    <row customHeight="1" ht="11.25">
      <c r="A20" s="1691" t="s">
        <v>1515</v>
      </c>
      <c r="B20" s="1691" t="s">
        <v>3192</v>
      </c>
      <c r="C20" s="1691" t="s">
        <v>28</v>
      </c>
      <c r="D20" s="1691" t="s">
        <v>3168</v>
      </c>
      <c r="E20" s="1691" t="s">
        <v>3179</v>
      </c>
      <c r="F20" s="1691" t="s">
        <v>28</v>
      </c>
      <c r="G20" s="1691" t="s">
        <v>28</v>
      </c>
      <c r="H20" s="1691" t="s">
        <v>28</v>
      </c>
      <c r="I20" s="1691" t="s">
        <v>28</v>
      </c>
    </row>
    <row customHeight="1" ht="11.25">
      <c r="A21" s="1691" t="s">
        <v>1524</v>
      </c>
      <c r="B21" s="1691" t="s">
        <v>3193</v>
      </c>
      <c r="C21" s="1691" t="s">
        <v>28</v>
      </c>
      <c r="D21" s="1691" t="s">
        <v>3168</v>
      </c>
      <c r="E21" s="1691" t="s">
        <v>3194</v>
      </c>
      <c r="F21" s="1691" t="s">
        <v>28</v>
      </c>
      <c r="G21" s="1691" t="s">
        <v>28</v>
      </c>
      <c r="H21" s="1691" t="s">
        <v>28</v>
      </c>
      <c r="I21" s="1691" t="s">
        <v>28</v>
      </c>
    </row>
    <row customHeight="1" ht="11.25">
      <c r="A22" s="1691" t="s">
        <v>1540</v>
      </c>
      <c r="B22" s="1691" t="s">
        <v>3195</v>
      </c>
      <c r="C22" s="1691" t="s">
        <v>28</v>
      </c>
      <c r="D22" s="1691" t="s">
        <v>3168</v>
      </c>
      <c r="E22" s="1691" t="s">
        <v>3171</v>
      </c>
      <c r="F22" s="1691" t="s">
        <v>28</v>
      </c>
      <c r="G22" s="1691" t="s">
        <v>28</v>
      </c>
      <c r="H22" s="1691" t="s">
        <v>28</v>
      </c>
      <c r="I22" s="1691" t="s">
        <v>28</v>
      </c>
    </row>
    <row customHeight="1" ht="11.25">
      <c r="A23" s="1691" t="s">
        <v>1547</v>
      </c>
      <c r="B23" s="1691" t="s">
        <v>3196</v>
      </c>
      <c r="C23" s="1691" t="s">
        <v>28</v>
      </c>
      <c r="D23" s="1691" t="s">
        <v>3168</v>
      </c>
      <c r="E23" s="1691" t="s">
        <v>3194</v>
      </c>
      <c r="F23" s="1691" t="s">
        <v>28</v>
      </c>
      <c r="G23" s="1691" t="s">
        <v>28</v>
      </c>
      <c r="H23" s="1691" t="s">
        <v>28</v>
      </c>
      <c r="I23" s="1691" t="s">
        <v>28</v>
      </c>
    </row>
    <row customHeight="1" ht="11.25">
      <c r="A24" s="1691" t="s">
        <v>1555</v>
      </c>
      <c r="B24" s="1691" t="s">
        <v>3197</v>
      </c>
      <c r="C24" s="1691" t="s">
        <v>28</v>
      </c>
      <c r="D24" s="1691" t="s">
        <v>3168</v>
      </c>
      <c r="E24" s="1691" t="s">
        <v>3171</v>
      </c>
      <c r="F24" s="1691" t="s">
        <v>28</v>
      </c>
      <c r="G24" s="1691" t="s">
        <v>28</v>
      </c>
      <c r="H24" s="1691" t="s">
        <v>28</v>
      </c>
      <c r="I24" s="1691" t="s">
        <v>28</v>
      </c>
    </row>
    <row customHeight="1" ht="11.25">
      <c r="A25" s="1691" t="s">
        <v>1562</v>
      </c>
      <c r="B25" s="1691" t="s">
        <v>3198</v>
      </c>
      <c r="C25" s="1691" t="s">
        <v>28</v>
      </c>
      <c r="D25" s="1691" t="s">
        <v>3168</v>
      </c>
      <c r="E25" s="1691" t="s">
        <v>3177</v>
      </c>
      <c r="F25" s="1691" t="s">
        <v>28</v>
      </c>
      <c r="G25" s="1691" t="s">
        <v>28</v>
      </c>
      <c r="H25" s="1691" t="s">
        <v>28</v>
      </c>
      <c r="I25" s="1691" t="s">
        <v>28</v>
      </c>
    </row>
    <row customHeight="1" ht="11.25">
      <c r="A26" s="1691" t="s">
        <v>1566</v>
      </c>
      <c r="B26" s="1691" t="s">
        <v>3199</v>
      </c>
      <c r="C26" s="1691" t="s">
        <v>28</v>
      </c>
      <c r="D26" s="1691" t="s">
        <v>3168</v>
      </c>
      <c r="E26" s="1691" t="s">
        <v>3177</v>
      </c>
      <c r="F26" s="1691" t="s">
        <v>28</v>
      </c>
      <c r="G26" s="1691" t="s">
        <v>28</v>
      </c>
      <c r="H26" s="1691" t="s">
        <v>28</v>
      </c>
      <c r="I26" s="1691" t="s">
        <v>28</v>
      </c>
    </row>
    <row customHeight="1" ht="11.25">
      <c r="A27" s="1691" t="s">
        <v>1571</v>
      </c>
      <c r="B27" s="1691" t="s">
        <v>3200</v>
      </c>
      <c r="C27" s="1691" t="s">
        <v>28</v>
      </c>
      <c r="D27" s="1691" t="s">
        <v>3168</v>
      </c>
      <c r="E27" s="1691" t="s">
        <v>3177</v>
      </c>
      <c r="F27" s="1691" t="s">
        <v>28</v>
      </c>
      <c r="G27" s="1691" t="s">
        <v>28</v>
      </c>
      <c r="H27" s="1691" t="s">
        <v>28</v>
      </c>
      <c r="I27" s="1691" t="s">
        <v>28</v>
      </c>
    </row>
    <row customHeight="1" ht="11.25">
      <c r="A28" s="1691" t="s">
        <v>1579</v>
      </c>
      <c r="B28" s="1691" t="s">
        <v>3201</v>
      </c>
      <c r="C28" s="1691" t="s">
        <v>28</v>
      </c>
      <c r="D28" s="1691" t="s">
        <v>3202</v>
      </c>
      <c r="E28" s="1691" t="s">
        <v>3171</v>
      </c>
      <c r="F28" s="1691" t="s">
        <v>28</v>
      </c>
      <c r="G28" s="1691" t="s">
        <v>28</v>
      </c>
      <c r="H28" s="1691" t="s">
        <v>28</v>
      </c>
      <c r="I28" s="1691" t="s">
        <v>28</v>
      </c>
    </row>
    <row customHeight="1" ht="11.25">
      <c r="A29" s="1691" t="s">
        <v>1581</v>
      </c>
      <c r="B29" s="1691" t="s">
        <v>3203</v>
      </c>
      <c r="C29" s="1691" t="s">
        <v>28</v>
      </c>
      <c r="D29" s="1691" t="s">
        <v>3202</v>
      </c>
      <c r="E29" s="1691" t="s">
        <v>3204</v>
      </c>
      <c r="F29" s="1691" t="s">
        <v>28</v>
      </c>
      <c r="G29" s="1691" t="s">
        <v>28</v>
      </c>
      <c r="H29" s="1691" t="s">
        <v>28</v>
      </c>
      <c r="I29" s="1691" t="s">
        <v>28</v>
      </c>
    </row>
    <row customHeight="1" ht="11.25">
      <c r="A30" s="1691" t="s">
        <v>1584</v>
      </c>
      <c r="B30" s="1691" t="s">
        <v>3205</v>
      </c>
      <c r="C30" s="1691" t="s">
        <v>28</v>
      </c>
      <c r="D30" s="1691" t="s">
        <v>3202</v>
      </c>
      <c r="E30" s="1691" t="s">
        <v>3179</v>
      </c>
      <c r="F30" s="1691" t="s">
        <v>28</v>
      </c>
      <c r="G30" s="1691" t="s">
        <v>28</v>
      </c>
      <c r="H30" s="1691" t="s">
        <v>28</v>
      </c>
      <c r="I30" s="1691" t="s">
        <v>28</v>
      </c>
    </row>
    <row customHeight="1" ht="11.25">
      <c r="A31" s="1691" t="s">
        <v>1590</v>
      </c>
      <c r="B31" s="1691" t="s">
        <v>3206</v>
      </c>
      <c r="C31" s="1691" t="s">
        <v>28</v>
      </c>
      <c r="D31" s="1691" t="s">
        <v>3202</v>
      </c>
      <c r="E31" s="1691" t="s">
        <v>3194</v>
      </c>
      <c r="F31" s="1691" t="s">
        <v>28</v>
      </c>
      <c r="G31" s="1691" t="s">
        <v>28</v>
      </c>
      <c r="H31" s="1691" t="s">
        <v>28</v>
      </c>
      <c r="I31" s="1691" t="s">
        <v>28</v>
      </c>
    </row>
    <row customHeight="1" ht="11.25">
      <c r="A32" s="1691" t="s">
        <v>1592</v>
      </c>
      <c r="B32" s="1691" t="s">
        <v>3207</v>
      </c>
      <c r="C32" s="1691" t="s">
        <v>28</v>
      </c>
      <c r="D32" s="1691" t="s">
        <v>3202</v>
      </c>
      <c r="E32" s="1691" t="s">
        <v>3179</v>
      </c>
      <c r="F32" s="1691" t="s">
        <v>28</v>
      </c>
      <c r="G32" s="1691" t="s">
        <v>28</v>
      </c>
      <c r="H32" s="1691" t="s">
        <v>28</v>
      </c>
      <c r="I32" s="1691" t="s">
        <v>28</v>
      </c>
    </row>
    <row customHeight="1" ht="11.25">
      <c r="A33" s="1691" t="s">
        <v>1594</v>
      </c>
      <c r="B33" s="1691" t="s">
        <v>3208</v>
      </c>
      <c r="C33" s="1691" t="s">
        <v>28</v>
      </c>
      <c r="D33" s="1691" t="s">
        <v>3202</v>
      </c>
      <c r="E33" s="1691" t="s">
        <v>3204</v>
      </c>
      <c r="F33" s="1691" t="s">
        <v>28</v>
      </c>
      <c r="G33" s="1691" t="s">
        <v>28</v>
      </c>
      <c r="H33" s="1691" t="s">
        <v>28</v>
      </c>
      <c r="I33" s="1691" t="s">
        <v>28</v>
      </c>
    </row>
    <row customHeight="1" ht="11.25">
      <c r="A34" s="1691" t="s">
        <v>1596</v>
      </c>
      <c r="B34" s="1691" t="s">
        <v>3209</v>
      </c>
      <c r="C34" s="1691" t="s">
        <v>28</v>
      </c>
      <c r="D34" s="1691" t="s">
        <v>3202</v>
      </c>
      <c r="E34" s="1691" t="s">
        <v>3179</v>
      </c>
      <c r="F34" s="1691" t="s">
        <v>28</v>
      </c>
      <c r="G34" s="1691" t="s">
        <v>28</v>
      </c>
      <c r="H34" s="1691" t="s">
        <v>28</v>
      </c>
      <c r="I34" s="1691" t="s">
        <v>28</v>
      </c>
    </row>
    <row customHeight="1" ht="11.25">
      <c r="A35" s="1691" t="s">
        <v>1601</v>
      </c>
      <c r="B35" s="1691" t="s">
        <v>3210</v>
      </c>
      <c r="C35" s="1691" t="s">
        <v>28</v>
      </c>
      <c r="D35" s="1691" t="s">
        <v>3202</v>
      </c>
      <c r="E35" s="1691" t="s">
        <v>3194</v>
      </c>
      <c r="F35" s="1691" t="s">
        <v>28</v>
      </c>
      <c r="G35" s="1691" t="s">
        <v>28</v>
      </c>
      <c r="H35" s="1691" t="s">
        <v>28</v>
      </c>
      <c r="I35" s="1691" t="s">
        <v>28</v>
      </c>
    </row>
    <row customHeight="1" ht="11.25">
      <c r="A36" s="1691" t="s">
        <v>1606</v>
      </c>
      <c r="B36" s="1691" t="s">
        <v>3211</v>
      </c>
      <c r="C36" s="1691" t="s">
        <v>28</v>
      </c>
      <c r="D36" s="1691" t="s">
        <v>3202</v>
      </c>
      <c r="E36" s="1691" t="s">
        <v>3194</v>
      </c>
      <c r="F36" s="1691" t="s">
        <v>28</v>
      </c>
      <c r="G36" s="1691" t="s">
        <v>28</v>
      </c>
      <c r="H36" s="1691" t="s">
        <v>28</v>
      </c>
      <c r="I36" s="1691" t="s">
        <v>28</v>
      </c>
    </row>
    <row customHeight="1" ht="11.25">
      <c r="A37" s="1691" t="s">
        <v>1610</v>
      </c>
      <c r="B37" s="1691" t="s">
        <v>3212</v>
      </c>
      <c r="C37" s="1691" t="s">
        <v>28</v>
      </c>
      <c r="D37" s="1691" t="s">
        <v>3213</v>
      </c>
      <c r="E37" s="1691" t="s">
        <v>3194</v>
      </c>
      <c r="F37" s="1691" t="s">
        <v>28</v>
      </c>
      <c r="G37" s="1691" t="s">
        <v>28</v>
      </c>
      <c r="H37" s="1691" t="s">
        <v>28</v>
      </c>
      <c r="I37" s="1691" t="s">
        <v>28</v>
      </c>
    </row>
    <row customHeight="1" ht="11.25">
      <c r="A38" s="1691" t="s">
        <v>1618</v>
      </c>
      <c r="B38" s="1691" t="s">
        <v>3214</v>
      </c>
      <c r="C38" s="1691" t="s">
        <v>28</v>
      </c>
      <c r="D38" s="1691" t="s">
        <v>3213</v>
      </c>
      <c r="E38" s="1691" t="s">
        <v>3194</v>
      </c>
      <c r="F38" s="1691" t="s">
        <v>28</v>
      </c>
      <c r="G38" s="1691" t="s">
        <v>28</v>
      </c>
      <c r="H38" s="1691" t="s">
        <v>28</v>
      </c>
      <c r="I38" s="1691" t="s">
        <v>28</v>
      </c>
    </row>
    <row customHeight="1" ht="11.25">
      <c r="A39" s="1691" t="s">
        <v>1624</v>
      </c>
      <c r="B39" s="1691" t="s">
        <v>3215</v>
      </c>
      <c r="C39" s="1691" t="s">
        <v>28</v>
      </c>
      <c r="D39" s="1691" t="s">
        <v>3213</v>
      </c>
      <c r="E39" s="1691" t="s">
        <v>3194</v>
      </c>
      <c r="F39" s="1691" t="s">
        <v>28</v>
      </c>
      <c r="G39" s="1691" t="s">
        <v>28</v>
      </c>
      <c r="H39" s="1691" t="s">
        <v>28</v>
      </c>
      <c r="I39" s="1691" t="s">
        <v>28</v>
      </c>
    </row>
    <row customHeight="1" ht="11.25">
      <c r="A40" s="1691" t="s">
        <v>1629</v>
      </c>
      <c r="B40" s="1691" t="s">
        <v>3216</v>
      </c>
      <c r="C40" s="1691" t="s">
        <v>28</v>
      </c>
      <c r="D40" s="1691" t="s">
        <v>3217</v>
      </c>
      <c r="E40" s="1691" t="s">
        <v>3218</v>
      </c>
      <c r="F40" s="1691" t="s">
        <v>28</v>
      </c>
      <c r="G40" s="1691" t="s">
        <v>28</v>
      </c>
      <c r="H40" s="1691" t="s">
        <v>28</v>
      </c>
      <c r="I40" s="1691" t="s">
        <v>28</v>
      </c>
    </row>
    <row customHeight="1" ht="11.25">
      <c r="A41" s="1691" t="s">
        <v>1633</v>
      </c>
      <c r="B41" s="1691" t="s">
        <v>3219</v>
      </c>
      <c r="C41" s="1691" t="s">
        <v>28</v>
      </c>
      <c r="D41" s="1691" t="s">
        <v>3217</v>
      </c>
      <c r="E41" s="1691" t="s">
        <v>3218</v>
      </c>
      <c r="F41" s="1691" t="s">
        <v>28</v>
      </c>
      <c r="G41" s="1691" t="s">
        <v>28</v>
      </c>
      <c r="H41" s="1691" t="s">
        <v>28</v>
      </c>
      <c r="I41" s="1691" t="s">
        <v>28</v>
      </c>
    </row>
    <row customHeight="1" ht="11.25">
      <c r="A42" s="1691" t="s">
        <v>1636</v>
      </c>
      <c r="B42" s="1691" t="s">
        <v>3220</v>
      </c>
      <c r="C42" s="1691" t="s">
        <v>28</v>
      </c>
      <c r="D42" s="1691" t="s">
        <v>3217</v>
      </c>
      <c r="E42" s="1691" t="s">
        <v>3221</v>
      </c>
      <c r="F42" s="1691" t="s">
        <v>28</v>
      </c>
      <c r="G42" s="1691" t="s">
        <v>28</v>
      </c>
      <c r="H42" s="1691" t="s">
        <v>28</v>
      </c>
      <c r="I42" s="1691" t="s">
        <v>28</v>
      </c>
    </row>
    <row customHeight="1" ht="11.25">
      <c r="A43" s="1691" t="s">
        <v>1643</v>
      </c>
      <c r="B43" s="1691" t="s">
        <v>3222</v>
      </c>
      <c r="C43" s="1691" t="s">
        <v>28</v>
      </c>
      <c r="D43" s="1691" t="s">
        <v>3217</v>
      </c>
      <c r="E43" s="1691" t="s">
        <v>3179</v>
      </c>
      <c r="F43" s="1691" t="s">
        <v>28</v>
      </c>
      <c r="G43" s="1691" t="s">
        <v>28</v>
      </c>
      <c r="H43" s="1691" t="s">
        <v>28</v>
      </c>
      <c r="I43" s="1691" t="s">
        <v>28</v>
      </c>
    </row>
    <row customHeight="1" ht="11.25">
      <c r="A44" s="1691" t="s">
        <v>1652</v>
      </c>
      <c r="B44" s="1691" t="s">
        <v>3223</v>
      </c>
      <c r="C44" s="1691" t="s">
        <v>28</v>
      </c>
      <c r="D44" s="1691" t="s">
        <v>3217</v>
      </c>
      <c r="E44" s="1691" t="s">
        <v>3177</v>
      </c>
      <c r="F44" s="1691" t="s">
        <v>28</v>
      </c>
      <c r="G44" s="1691" t="s">
        <v>28</v>
      </c>
      <c r="H44" s="1691" t="s">
        <v>28</v>
      </c>
      <c r="I44" s="1691" t="s">
        <v>28</v>
      </c>
    </row>
    <row customHeight="1" ht="11.25">
      <c r="A45" s="1691" t="s">
        <v>1657</v>
      </c>
      <c r="B45" s="1691" t="s">
        <v>3224</v>
      </c>
      <c r="C45" s="1691" t="s">
        <v>28</v>
      </c>
      <c r="D45" s="1691" t="s">
        <v>3168</v>
      </c>
      <c r="E45" s="1691" t="s">
        <v>3177</v>
      </c>
      <c r="F45" s="1691" t="s">
        <v>28</v>
      </c>
      <c r="G45" s="1691" t="s">
        <v>28</v>
      </c>
      <c r="H45" s="1691" t="s">
        <v>28</v>
      </c>
      <c r="I45" s="1691" t="s">
        <v>28</v>
      </c>
    </row>
    <row customHeight="1" ht="11.25">
      <c r="A46" s="1691" t="s">
        <v>1661</v>
      </c>
      <c r="B46" s="1691" t="s">
        <v>3225</v>
      </c>
      <c r="C46" s="1691" t="s">
        <v>28</v>
      </c>
      <c r="D46" s="1691" t="s">
        <v>3174</v>
      </c>
      <c r="E46" s="1691" t="s">
        <v>3226</v>
      </c>
      <c r="F46" s="1691" t="s">
        <v>28</v>
      </c>
      <c r="G46" s="1691" t="s">
        <v>28</v>
      </c>
      <c r="H46" s="1691" t="s">
        <v>28</v>
      </c>
      <c r="I46" s="1691" t="s">
        <v>28</v>
      </c>
    </row>
    <row customHeight="1" ht="11.25">
      <c r="A47" s="1691" t="s">
        <v>1667</v>
      </c>
      <c r="B47" s="1691" t="s">
        <v>3227</v>
      </c>
      <c r="C47" s="1691" t="s">
        <v>28</v>
      </c>
      <c r="D47" s="1691" t="s">
        <v>3174</v>
      </c>
      <c r="E47" s="1691" t="s">
        <v>3228</v>
      </c>
      <c r="F47" s="1691" t="s">
        <v>28</v>
      </c>
      <c r="G47" s="1691" t="s">
        <v>28</v>
      </c>
      <c r="H47" s="1691" t="s">
        <v>28</v>
      </c>
      <c r="I4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D4FF8-1038-73F4-B5C8-BAD90B270F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63AC8-5B98-56E8-4558-1C20408706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D5158-2968-BC53-A504-3E2345A268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3229</v>
      </c>
    </row>
    <row customHeight="1" ht="11.25">
      <c r="A2" s="64" t="s">
        <v>99</v>
      </c>
      <c r="B2" s="64" t="s">
        <v>3230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BF807-35DC-00F8-D4A8-86F1214B0B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3231</v>
      </c>
      <c r="B1" s="835" t="s">
        <v>3232</v>
      </c>
    </row>
    <row customHeight="1" ht="11.25">
      <c r="A2" s="835">
        <v>4213775</v>
      </c>
      <c r="B2" s="835" t="s">
        <v>1230</v>
      </c>
    </row>
    <row customHeight="1" ht="11.25">
      <c r="A3" s="835">
        <v>4213784</v>
      </c>
      <c r="B3" s="835" t="s">
        <v>1262</v>
      </c>
    </row>
    <row customHeight="1" ht="11.25">
      <c r="A4" s="835">
        <v>4213781</v>
      </c>
      <c r="B4" s="835" t="s">
        <v>1255</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1396</v>
      </c>
    </row>
    <row customHeight="1" ht="11.25">
      <c r="A10" s="835">
        <v>4213783</v>
      </c>
      <c r="B10" s="835" t="s">
        <v>1411</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37058-679A-5348-4BCC-DB55D2CA68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3231</v>
      </c>
      <c r="B1" s="835" t="s">
        <v>3233</v>
      </c>
    </row>
    <row customHeight="1" ht="11.25">
      <c r="A2" s="835" t="s">
        <v>3234</v>
      </c>
      <c r="B2" s="835" t="s">
        <v>1509</v>
      </c>
    </row>
    <row customHeight="1" ht="11.25">
      <c r="A3" s="835" t="s">
        <v>3235</v>
      </c>
      <c r="B3" s="835" t="s">
        <v>1519</v>
      </c>
    </row>
    <row customHeight="1" ht="11.25">
      <c r="A4" s="835" t="s">
        <v>3236</v>
      </c>
      <c r="B4" s="835" t="s">
        <v>1528</v>
      </c>
    </row>
    <row customHeight="1" ht="11.25">
      <c r="A5" s="835" t="s">
        <v>3237</v>
      </c>
      <c r="B5" s="835" t="s">
        <v>1537</v>
      </c>
    </row>
    <row customHeight="1" ht="11.25">
      <c r="A6" s="835" t="s">
        <v>3238</v>
      </c>
      <c r="B6" s="835" t="s">
        <v>1543</v>
      </c>
    </row>
    <row customHeight="1" ht="11.25">
      <c r="A7" s="835" t="s">
        <v>3239</v>
      </c>
      <c r="B7" s="835" t="s">
        <v>1551</v>
      </c>
    </row>
    <row customHeight="1" ht="11.25">
      <c r="A8" s="835" t="s">
        <v>3240</v>
      </c>
      <c r="B8" s="835" t="s">
        <v>1558</v>
      </c>
    </row>
    <row customHeight="1" ht="11.25">
      <c r="A9" s="835" t="s">
        <v>3241</v>
      </c>
      <c r="B9" s="835" t="s">
        <v>1564</v>
      </c>
    </row>
    <row customHeight="1" ht="11.25">
      <c r="A10" s="835" t="s">
        <v>3242</v>
      </c>
      <c r="B10" s="835" t="s">
        <v>1568</v>
      </c>
    </row>
    <row customHeight="1" ht="11.25">
      <c r="A11" s="835" t="s">
        <v>3243</v>
      </c>
      <c r="B11" s="83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BBD58-AF63-2497-B408-E64544161BC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2655</v>
      </c>
      <c r="B1" s="373" t="s">
        <v>2656</v>
      </c>
      <c r="C1" s="373" t="s">
        <v>2657</v>
      </c>
      <c r="D1" s="373" t="s">
        <v>2658</v>
      </c>
      <c r="E1" s="0" t="s">
        <v>2659</v>
      </c>
      <c r="F1" s="0" t="s">
        <v>2660</v>
      </c>
      <c r="G1" s="0" t="s">
        <v>2661</v>
      </c>
    </row>
    <row customHeight="1" ht="11.25">
      <c r="A2" s="0" t="s">
        <v>16</v>
      </c>
      <c r="B2" s="0" t="s">
        <v>2662</v>
      </c>
      <c r="C2" s="0" t="s">
        <v>2663</v>
      </c>
      <c r="D2" s="0" t="s">
        <v>2662</v>
      </c>
      <c r="E2" s="0" t="s">
        <v>2663</v>
      </c>
      <c r="F2" s="0" t="s">
        <v>2664</v>
      </c>
      <c r="G2" s="0" t="s">
        <v>111</v>
      </c>
    </row>
    <row customHeight="1" ht="11.25">
      <c r="A3" s="0" t="s">
        <v>16</v>
      </c>
      <c r="B3" s="0" t="s">
        <v>2665</v>
      </c>
      <c r="C3" s="0" t="s">
        <v>2666</v>
      </c>
      <c r="D3" s="0" t="s">
        <v>2665</v>
      </c>
      <c r="E3" s="0" t="s">
        <v>2666</v>
      </c>
      <c r="F3" s="0" t="s">
        <v>2664</v>
      </c>
      <c r="G3" s="0" t="s">
        <v>112</v>
      </c>
    </row>
    <row customHeight="1" ht="11.25">
      <c r="A4" s="0" t="s">
        <v>16</v>
      </c>
      <c r="B4" s="0" t="s">
        <v>2667</v>
      </c>
      <c r="C4" s="0" t="s">
        <v>2668</v>
      </c>
      <c r="D4" s="0" t="s">
        <v>2667</v>
      </c>
      <c r="E4" s="0" t="s">
        <v>2668</v>
      </c>
      <c r="F4" s="0" t="s">
        <v>2664</v>
      </c>
      <c r="G4" s="0" t="s">
        <v>91</v>
      </c>
    </row>
    <row customHeight="1" ht="11.25">
      <c r="A5" s="0" t="s">
        <v>16</v>
      </c>
      <c r="B5" s="0" t="s">
        <v>2669</v>
      </c>
      <c r="C5" s="0" t="s">
        <v>2670</v>
      </c>
      <c r="D5" s="0" t="s">
        <v>2669</v>
      </c>
      <c r="E5" s="0" t="s">
        <v>2670</v>
      </c>
      <c r="F5" s="0" t="s">
        <v>2664</v>
      </c>
      <c r="G5" s="0" t="s">
        <v>92</v>
      </c>
    </row>
    <row customHeight="1" ht="11.25">
      <c r="A6" s="0" t="s">
        <v>16</v>
      </c>
      <c r="B6" s="0" t="s">
        <v>2671</v>
      </c>
      <c r="C6" s="0" t="s">
        <v>2672</v>
      </c>
      <c r="D6" s="0" t="s">
        <v>2671</v>
      </c>
      <c r="E6" s="0" t="s">
        <v>2672</v>
      </c>
      <c r="F6" s="0" t="s">
        <v>2664</v>
      </c>
      <c r="G6" s="0" t="s">
        <v>113</v>
      </c>
    </row>
    <row customHeight="1" ht="11.25">
      <c r="A7" s="0" t="s">
        <v>16</v>
      </c>
      <c r="B7" s="0" t="s">
        <v>2673</v>
      </c>
      <c r="C7" s="0" t="s">
        <v>2674</v>
      </c>
      <c r="D7" s="0" t="s">
        <v>2673</v>
      </c>
      <c r="E7" s="0" t="s">
        <v>2674</v>
      </c>
      <c r="F7" s="0" t="s">
        <v>2664</v>
      </c>
      <c r="G7" s="0" t="s">
        <v>93</v>
      </c>
    </row>
    <row customHeight="1" ht="11.25">
      <c r="A8" s="0" t="s">
        <v>16</v>
      </c>
      <c r="B8" s="0" t="s">
        <v>2675</v>
      </c>
      <c r="C8" s="0" t="s">
        <v>2676</v>
      </c>
      <c r="D8" s="0" t="s">
        <v>2677</v>
      </c>
      <c r="E8" s="0" t="s">
        <v>2678</v>
      </c>
      <c r="F8" s="0" t="s">
        <v>2679</v>
      </c>
      <c r="G8" s="0" t="s">
        <v>94</v>
      </c>
    </row>
    <row customHeight="1" ht="11.25">
      <c r="A9" s="0" t="s">
        <v>16</v>
      </c>
      <c r="B9" s="0" t="s">
        <v>2675</v>
      </c>
      <c r="C9" s="0" t="s">
        <v>2676</v>
      </c>
      <c r="D9" s="0" t="s">
        <v>2675</v>
      </c>
      <c r="E9" s="0" t="s">
        <v>2676</v>
      </c>
      <c r="F9" s="0" t="s">
        <v>2680</v>
      </c>
      <c r="G9" s="0" t="s">
        <v>114</v>
      </c>
    </row>
    <row customHeight="1" ht="11.25">
      <c r="A10" s="0" t="s">
        <v>16</v>
      </c>
      <c r="B10" s="0" t="s">
        <v>2675</v>
      </c>
      <c r="C10" s="0" t="s">
        <v>2676</v>
      </c>
      <c r="D10" s="0" t="s">
        <v>2681</v>
      </c>
      <c r="E10" s="0" t="s">
        <v>2682</v>
      </c>
      <c r="F10" s="0" t="s">
        <v>2679</v>
      </c>
      <c r="G10" s="0" t="s">
        <v>150</v>
      </c>
    </row>
    <row customHeight="1" ht="11.25">
      <c r="A11" s="0" t="s">
        <v>16</v>
      </c>
      <c r="B11" s="0" t="s">
        <v>2675</v>
      </c>
      <c r="C11" s="0" t="s">
        <v>2676</v>
      </c>
      <c r="D11" s="0" t="s">
        <v>2683</v>
      </c>
      <c r="E11" s="0" t="s">
        <v>2684</v>
      </c>
      <c r="F11" s="0" t="s">
        <v>2679</v>
      </c>
      <c r="G11" s="0" t="s">
        <v>151</v>
      </c>
    </row>
    <row customHeight="1" ht="11.25">
      <c r="A12" s="0" t="s">
        <v>16</v>
      </c>
      <c r="B12" s="0" t="s">
        <v>2675</v>
      </c>
      <c r="C12" s="0" t="s">
        <v>2676</v>
      </c>
      <c r="D12" s="0" t="s">
        <v>2685</v>
      </c>
      <c r="E12" s="0" t="s">
        <v>2686</v>
      </c>
      <c r="F12" s="0" t="s">
        <v>2679</v>
      </c>
      <c r="G12" s="0" t="s">
        <v>152</v>
      </c>
    </row>
    <row customHeight="1" ht="11.25">
      <c r="A13" s="0" t="s">
        <v>16</v>
      </c>
      <c r="B13" s="0" t="s">
        <v>2675</v>
      </c>
      <c r="C13" s="0" t="s">
        <v>2676</v>
      </c>
      <c r="D13" s="0" t="s">
        <v>2687</v>
      </c>
      <c r="E13" s="0" t="s">
        <v>2688</v>
      </c>
      <c r="F13" s="0" t="s">
        <v>2679</v>
      </c>
      <c r="G13" s="0" t="s">
        <v>153</v>
      </c>
    </row>
    <row customHeight="1" ht="11.25">
      <c r="A14" s="0" t="s">
        <v>16</v>
      </c>
      <c r="B14" s="0" t="s">
        <v>2675</v>
      </c>
      <c r="C14" s="0" t="s">
        <v>2676</v>
      </c>
      <c r="D14" s="0" t="s">
        <v>2689</v>
      </c>
      <c r="E14" s="0" t="s">
        <v>2690</v>
      </c>
      <c r="F14" s="0" t="s">
        <v>2679</v>
      </c>
      <c r="G14" s="0" t="s">
        <v>154</v>
      </c>
    </row>
    <row customHeight="1" ht="11.25">
      <c r="A15" s="0" t="s">
        <v>16</v>
      </c>
      <c r="B15" s="0" t="s">
        <v>2675</v>
      </c>
      <c r="C15" s="0" t="s">
        <v>2676</v>
      </c>
      <c r="D15" s="0" t="s">
        <v>2691</v>
      </c>
      <c r="E15" s="0" t="s">
        <v>2692</v>
      </c>
      <c r="F15" s="0" t="s">
        <v>2679</v>
      </c>
      <c r="G15" s="0" t="s">
        <v>155</v>
      </c>
    </row>
    <row customHeight="1" ht="11.25">
      <c r="A16" s="0" t="s">
        <v>16</v>
      </c>
      <c r="B16" s="0" t="s">
        <v>2675</v>
      </c>
      <c r="C16" s="0" t="s">
        <v>2676</v>
      </c>
      <c r="D16" s="0" t="s">
        <v>2693</v>
      </c>
      <c r="E16" s="0" t="s">
        <v>2694</v>
      </c>
      <c r="F16" s="0" t="s">
        <v>2679</v>
      </c>
      <c r="G16" s="0" t="s">
        <v>1471</v>
      </c>
    </row>
    <row customHeight="1" ht="11.25">
      <c r="A17" s="0" t="s">
        <v>16</v>
      </c>
      <c r="B17" s="0" t="s">
        <v>2675</v>
      </c>
      <c r="C17" s="0" t="s">
        <v>2676</v>
      </c>
      <c r="D17" s="0" t="s">
        <v>2695</v>
      </c>
      <c r="E17" s="0" t="s">
        <v>2696</v>
      </c>
      <c r="F17" s="0" t="s">
        <v>2679</v>
      </c>
      <c r="G17" s="0" t="s">
        <v>1477</v>
      </c>
    </row>
    <row customHeight="1" ht="11.25">
      <c r="A18" s="0" t="s">
        <v>16</v>
      </c>
      <c r="B18" s="0" t="s">
        <v>2675</v>
      </c>
      <c r="C18" s="0" t="s">
        <v>2676</v>
      </c>
      <c r="D18" s="0" t="s">
        <v>2697</v>
      </c>
      <c r="E18" s="0" t="s">
        <v>2698</v>
      </c>
      <c r="F18" s="0" t="s">
        <v>2679</v>
      </c>
      <c r="G18" s="0" t="s">
        <v>1489</v>
      </c>
    </row>
    <row customHeight="1" ht="11.25">
      <c r="A19" s="0" t="s">
        <v>16</v>
      </c>
      <c r="B19" s="0" t="s">
        <v>2699</v>
      </c>
      <c r="C19" s="0" t="s">
        <v>2700</v>
      </c>
      <c r="D19" s="0" t="s">
        <v>2701</v>
      </c>
      <c r="E19" s="0" t="s">
        <v>2702</v>
      </c>
      <c r="F19" s="0" t="s">
        <v>2703</v>
      </c>
      <c r="G19" s="0" t="s">
        <v>1503</v>
      </c>
    </row>
    <row customHeight="1" ht="11.25">
      <c r="A20" s="0" t="s">
        <v>16</v>
      </c>
      <c r="B20" s="0" t="s">
        <v>2699</v>
      </c>
      <c r="C20" s="0" t="s">
        <v>2700</v>
      </c>
      <c r="D20" s="0" t="s">
        <v>2704</v>
      </c>
      <c r="E20" s="0" t="s">
        <v>2705</v>
      </c>
      <c r="F20" s="0" t="s">
        <v>2679</v>
      </c>
      <c r="G20" s="0" t="s">
        <v>1515</v>
      </c>
    </row>
    <row customHeight="1" ht="11.25">
      <c r="A21" s="0" t="s">
        <v>16</v>
      </c>
      <c r="B21" s="0" t="s">
        <v>2699</v>
      </c>
      <c r="C21" s="0" t="s">
        <v>2700</v>
      </c>
      <c r="D21" s="0" t="s">
        <v>2699</v>
      </c>
      <c r="E21" s="0" t="s">
        <v>2700</v>
      </c>
      <c r="F21" s="0" t="s">
        <v>2680</v>
      </c>
      <c r="G21" s="0" t="s">
        <v>1524</v>
      </c>
    </row>
    <row customHeight="1" ht="11.25">
      <c r="A22" s="0" t="s">
        <v>16</v>
      </c>
      <c r="B22" s="0" t="s">
        <v>2699</v>
      </c>
      <c r="C22" s="0" t="s">
        <v>2700</v>
      </c>
      <c r="D22" s="0" t="s">
        <v>2706</v>
      </c>
      <c r="E22" s="0" t="s">
        <v>2707</v>
      </c>
      <c r="F22" s="0" t="s">
        <v>2708</v>
      </c>
      <c r="G22" s="0" t="s">
        <v>1540</v>
      </c>
    </row>
    <row customHeight="1" ht="11.25">
      <c r="A23" s="0" t="s">
        <v>16</v>
      </c>
      <c r="B23" s="0" t="s">
        <v>2699</v>
      </c>
      <c r="C23" s="0" t="s">
        <v>2700</v>
      </c>
      <c r="D23" s="0" t="s">
        <v>2709</v>
      </c>
      <c r="E23" s="0" t="s">
        <v>2710</v>
      </c>
      <c r="F23" s="0" t="s">
        <v>2679</v>
      </c>
      <c r="G23" s="0" t="s">
        <v>1547</v>
      </c>
    </row>
    <row customHeight="1" ht="11.25">
      <c r="A24" s="0" t="s">
        <v>16</v>
      </c>
      <c r="B24" s="0" t="s">
        <v>2699</v>
      </c>
      <c r="C24" s="0" t="s">
        <v>2700</v>
      </c>
      <c r="D24" s="0" t="s">
        <v>2711</v>
      </c>
      <c r="E24" s="0" t="s">
        <v>2712</v>
      </c>
      <c r="F24" s="0" t="s">
        <v>2679</v>
      </c>
      <c r="G24" s="0" t="s">
        <v>1555</v>
      </c>
    </row>
    <row customHeight="1" ht="11.25">
      <c r="A25" s="0" t="s">
        <v>16</v>
      </c>
      <c r="B25" s="0" t="s">
        <v>2699</v>
      </c>
      <c r="C25" s="0" t="s">
        <v>2700</v>
      </c>
      <c r="D25" s="0" t="s">
        <v>2713</v>
      </c>
      <c r="E25" s="0" t="s">
        <v>2714</v>
      </c>
      <c r="F25" s="0" t="s">
        <v>2715</v>
      </c>
      <c r="G25" s="0" t="s">
        <v>1562</v>
      </c>
    </row>
    <row customHeight="1" ht="11.25">
      <c r="A26" s="0" t="s">
        <v>16</v>
      </c>
      <c r="B26" s="0" t="s">
        <v>2699</v>
      </c>
      <c r="C26" s="0" t="s">
        <v>2700</v>
      </c>
      <c r="D26" s="0" t="s">
        <v>2716</v>
      </c>
      <c r="E26" s="0" t="s">
        <v>2717</v>
      </c>
      <c r="F26" s="0" t="s">
        <v>2679</v>
      </c>
      <c r="G26" s="0" t="s">
        <v>1566</v>
      </c>
    </row>
    <row customHeight="1" ht="11.25">
      <c r="A27" s="0" t="s">
        <v>16</v>
      </c>
      <c r="B27" s="0" t="s">
        <v>2699</v>
      </c>
      <c r="C27" s="0" t="s">
        <v>2700</v>
      </c>
      <c r="D27" s="0" t="s">
        <v>2718</v>
      </c>
      <c r="E27" s="0" t="s">
        <v>2719</v>
      </c>
      <c r="F27" s="0" t="s">
        <v>2679</v>
      </c>
      <c r="G27" s="0" t="s">
        <v>1571</v>
      </c>
    </row>
    <row customHeight="1" ht="11.25">
      <c r="A28" s="0" t="s">
        <v>16</v>
      </c>
      <c r="B28" s="0" t="s">
        <v>2699</v>
      </c>
      <c r="C28" s="0" t="s">
        <v>2700</v>
      </c>
      <c r="D28" s="0" t="s">
        <v>2720</v>
      </c>
      <c r="E28" s="0" t="s">
        <v>2721</v>
      </c>
      <c r="F28" s="0" t="s">
        <v>2679</v>
      </c>
      <c r="G28" s="0" t="s">
        <v>1579</v>
      </c>
    </row>
    <row customHeight="1" ht="11.25">
      <c r="A29" s="0" t="s">
        <v>16</v>
      </c>
      <c r="B29" s="0" t="s">
        <v>2699</v>
      </c>
      <c r="C29" s="0" t="s">
        <v>2700</v>
      </c>
      <c r="D29" s="0" t="s">
        <v>2722</v>
      </c>
      <c r="E29" s="0" t="s">
        <v>2723</v>
      </c>
      <c r="F29" s="0" t="s">
        <v>2679</v>
      </c>
      <c r="G29" s="0" t="s">
        <v>1581</v>
      </c>
    </row>
    <row customHeight="1" ht="11.25">
      <c r="A30" s="0" t="s">
        <v>16</v>
      </c>
      <c r="B30" s="0" t="s">
        <v>2724</v>
      </c>
      <c r="C30" s="0" t="s">
        <v>2725</v>
      </c>
      <c r="D30" s="0" t="s">
        <v>2726</v>
      </c>
      <c r="E30" s="0" t="s">
        <v>2727</v>
      </c>
      <c r="F30" s="0" t="s">
        <v>2679</v>
      </c>
      <c r="G30" s="0" t="s">
        <v>1584</v>
      </c>
    </row>
    <row customHeight="1" ht="11.25">
      <c r="A31" s="0" t="s">
        <v>16</v>
      </c>
      <c r="B31" s="0" t="s">
        <v>2724</v>
      </c>
      <c r="C31" s="0" t="s">
        <v>2725</v>
      </c>
      <c r="D31" s="0" t="s">
        <v>2728</v>
      </c>
      <c r="E31" s="0" t="s">
        <v>2729</v>
      </c>
      <c r="F31" s="0" t="s">
        <v>2679</v>
      </c>
      <c r="G31" s="0" t="s">
        <v>1590</v>
      </c>
    </row>
    <row customHeight="1" ht="11.25">
      <c r="A32" s="0" t="s">
        <v>16</v>
      </c>
      <c r="B32" s="0" t="s">
        <v>2724</v>
      </c>
      <c r="C32" s="0" t="s">
        <v>2725</v>
      </c>
      <c r="D32" s="0" t="s">
        <v>2730</v>
      </c>
      <c r="E32" s="0" t="s">
        <v>2731</v>
      </c>
      <c r="F32" s="0" t="s">
        <v>2679</v>
      </c>
      <c r="G32" s="0" t="s">
        <v>1592</v>
      </c>
    </row>
    <row customHeight="1" ht="11.25">
      <c r="A33" s="0" t="s">
        <v>16</v>
      </c>
      <c r="B33" s="0" t="s">
        <v>2724</v>
      </c>
      <c r="C33" s="0" t="s">
        <v>2725</v>
      </c>
      <c r="D33" s="0" t="s">
        <v>2724</v>
      </c>
      <c r="E33" s="0" t="s">
        <v>2725</v>
      </c>
      <c r="F33" s="0" t="s">
        <v>2680</v>
      </c>
      <c r="G33" s="0" t="s">
        <v>1594</v>
      </c>
    </row>
    <row customHeight="1" ht="11.25">
      <c r="A34" s="0" t="s">
        <v>16</v>
      </c>
      <c r="B34" s="0" t="s">
        <v>2724</v>
      </c>
      <c r="C34" s="0" t="s">
        <v>2725</v>
      </c>
      <c r="D34" s="0" t="s">
        <v>2732</v>
      </c>
      <c r="E34" s="0" t="s">
        <v>2733</v>
      </c>
      <c r="F34" s="0" t="s">
        <v>2679</v>
      </c>
      <c r="G34" s="0" t="s">
        <v>1596</v>
      </c>
    </row>
    <row customHeight="1" ht="11.25">
      <c r="A35" s="0" t="s">
        <v>16</v>
      </c>
      <c r="B35" s="0" t="s">
        <v>2724</v>
      </c>
      <c r="C35" s="0" t="s">
        <v>2725</v>
      </c>
      <c r="D35" s="0" t="s">
        <v>2734</v>
      </c>
      <c r="E35" s="0" t="s">
        <v>2735</v>
      </c>
      <c r="F35" s="0" t="s">
        <v>2679</v>
      </c>
      <c r="G35" s="0" t="s">
        <v>1601</v>
      </c>
    </row>
    <row customHeight="1" ht="11.25">
      <c r="A36" s="0" t="s">
        <v>16</v>
      </c>
      <c r="B36" s="0" t="s">
        <v>2724</v>
      </c>
      <c r="C36" s="0" t="s">
        <v>2725</v>
      </c>
      <c r="D36" s="0" t="s">
        <v>2736</v>
      </c>
      <c r="E36" s="0" t="s">
        <v>2737</v>
      </c>
      <c r="F36" s="0" t="s">
        <v>2679</v>
      </c>
      <c r="G36" s="0" t="s">
        <v>1606</v>
      </c>
    </row>
    <row customHeight="1" ht="11.25">
      <c r="A37" s="0" t="s">
        <v>16</v>
      </c>
      <c r="B37" s="0" t="s">
        <v>2724</v>
      </c>
      <c r="C37" s="0" t="s">
        <v>2725</v>
      </c>
      <c r="D37" s="0" t="s">
        <v>2738</v>
      </c>
      <c r="E37" s="0" t="s">
        <v>2739</v>
      </c>
      <c r="F37" s="0" t="s">
        <v>2679</v>
      </c>
      <c r="G37" s="0" t="s">
        <v>1610</v>
      </c>
    </row>
    <row customHeight="1" ht="11.25">
      <c r="A38" s="0" t="s">
        <v>16</v>
      </c>
      <c r="B38" s="0" t="s">
        <v>2740</v>
      </c>
      <c r="C38" s="0" t="s">
        <v>2741</v>
      </c>
      <c r="D38" s="0" t="s">
        <v>2742</v>
      </c>
      <c r="E38" s="0" t="s">
        <v>2743</v>
      </c>
      <c r="F38" s="0" t="s">
        <v>2679</v>
      </c>
      <c r="G38" s="0" t="s">
        <v>1618</v>
      </c>
    </row>
    <row customHeight="1" ht="11.25">
      <c r="A39" s="0" t="s">
        <v>16</v>
      </c>
      <c r="B39" s="0" t="s">
        <v>2740</v>
      </c>
      <c r="C39" s="0" t="s">
        <v>2741</v>
      </c>
      <c r="D39" s="0" t="s">
        <v>2744</v>
      </c>
      <c r="E39" s="0" t="s">
        <v>2745</v>
      </c>
      <c r="F39" s="0" t="s">
        <v>2679</v>
      </c>
      <c r="G39" s="0" t="s">
        <v>1624</v>
      </c>
    </row>
    <row customHeight="1" ht="11.25">
      <c r="A40" s="0" t="s">
        <v>16</v>
      </c>
      <c r="B40" s="0" t="s">
        <v>2740</v>
      </c>
      <c r="C40" s="0" t="s">
        <v>2741</v>
      </c>
      <c r="D40" s="0" t="s">
        <v>2746</v>
      </c>
      <c r="E40" s="0" t="s">
        <v>2747</v>
      </c>
      <c r="F40" s="0" t="s">
        <v>2679</v>
      </c>
      <c r="G40" s="0" t="s">
        <v>1629</v>
      </c>
    </row>
    <row customHeight="1" ht="11.25">
      <c r="A41" s="0" t="s">
        <v>16</v>
      </c>
      <c r="B41" s="0" t="s">
        <v>2740</v>
      </c>
      <c r="C41" s="0" t="s">
        <v>2741</v>
      </c>
      <c r="D41" s="0" t="s">
        <v>2748</v>
      </c>
      <c r="E41" s="0" t="s">
        <v>2749</v>
      </c>
      <c r="F41" s="0" t="s">
        <v>2679</v>
      </c>
      <c r="G41" s="0" t="s">
        <v>1633</v>
      </c>
    </row>
    <row customHeight="1" ht="11.25">
      <c r="A42" s="0" t="s">
        <v>16</v>
      </c>
      <c r="B42" s="0" t="s">
        <v>2740</v>
      </c>
      <c r="C42" s="0" t="s">
        <v>2741</v>
      </c>
      <c r="D42" s="0" t="s">
        <v>2750</v>
      </c>
      <c r="E42" s="0" t="s">
        <v>2751</v>
      </c>
      <c r="F42" s="0" t="s">
        <v>2679</v>
      </c>
      <c r="G42" s="0" t="s">
        <v>1636</v>
      </c>
    </row>
    <row customHeight="1" ht="11.25">
      <c r="A43" s="0" t="s">
        <v>16</v>
      </c>
      <c r="B43" s="0" t="s">
        <v>2740</v>
      </c>
      <c r="C43" s="0" t="s">
        <v>2741</v>
      </c>
      <c r="D43" s="0" t="s">
        <v>2752</v>
      </c>
      <c r="E43" s="0" t="s">
        <v>2753</v>
      </c>
      <c r="F43" s="0" t="s">
        <v>2679</v>
      </c>
      <c r="G43" s="0" t="s">
        <v>1643</v>
      </c>
    </row>
    <row customHeight="1" ht="11.25">
      <c r="A44" s="0" t="s">
        <v>16</v>
      </c>
      <c r="B44" s="0" t="s">
        <v>2740</v>
      </c>
      <c r="C44" s="0" t="s">
        <v>2741</v>
      </c>
      <c r="D44" s="0" t="s">
        <v>2740</v>
      </c>
      <c r="E44" s="0" t="s">
        <v>2741</v>
      </c>
      <c r="F44" s="0" t="s">
        <v>2680</v>
      </c>
      <c r="G44" s="0" t="s">
        <v>1652</v>
      </c>
    </row>
    <row customHeight="1" ht="11.25">
      <c r="A45" s="0" t="s">
        <v>16</v>
      </c>
      <c r="B45" s="0" t="s">
        <v>2740</v>
      </c>
      <c r="C45" s="0" t="s">
        <v>2741</v>
      </c>
      <c r="D45" s="0" t="s">
        <v>2754</v>
      </c>
      <c r="E45" s="0" t="s">
        <v>2755</v>
      </c>
      <c r="F45" s="0" t="s">
        <v>2679</v>
      </c>
      <c r="G45" s="0" t="s">
        <v>1657</v>
      </c>
    </row>
    <row customHeight="1" ht="11.25">
      <c r="A46" s="0" t="s">
        <v>16</v>
      </c>
      <c r="B46" s="0" t="s">
        <v>2740</v>
      </c>
      <c r="C46" s="0" t="s">
        <v>2741</v>
      </c>
      <c r="D46" s="0" t="s">
        <v>2756</v>
      </c>
      <c r="E46" s="0" t="s">
        <v>2757</v>
      </c>
      <c r="F46" s="0" t="s">
        <v>2679</v>
      </c>
      <c r="G46" s="0" t="s">
        <v>1661</v>
      </c>
    </row>
    <row customHeight="1" ht="11.25">
      <c r="A47" s="0" t="s">
        <v>16</v>
      </c>
      <c r="B47" s="0" t="s">
        <v>2740</v>
      </c>
      <c r="C47" s="0" t="s">
        <v>2741</v>
      </c>
      <c r="D47" s="0" t="s">
        <v>2758</v>
      </c>
      <c r="E47" s="0" t="s">
        <v>2759</v>
      </c>
      <c r="F47" s="0" t="s">
        <v>2679</v>
      </c>
      <c r="G47" s="0" t="s">
        <v>1667</v>
      </c>
    </row>
    <row customHeight="1" ht="11.25">
      <c r="A48" s="0" t="s">
        <v>16</v>
      </c>
      <c r="B48" s="0" t="s">
        <v>2740</v>
      </c>
      <c r="C48" s="0" t="s">
        <v>2741</v>
      </c>
      <c r="D48" s="0" t="s">
        <v>2760</v>
      </c>
      <c r="E48" s="0" t="s">
        <v>2761</v>
      </c>
      <c r="F48" s="0" t="s">
        <v>2679</v>
      </c>
      <c r="G48" s="0" t="s">
        <v>1672</v>
      </c>
    </row>
    <row customHeight="1" ht="11.25">
      <c r="A49" s="0" t="s">
        <v>16</v>
      </c>
      <c r="B49" s="0" t="s">
        <v>2740</v>
      </c>
      <c r="C49" s="0" t="s">
        <v>2741</v>
      </c>
      <c r="D49" s="0" t="s">
        <v>2762</v>
      </c>
      <c r="E49" s="0" t="s">
        <v>2763</v>
      </c>
      <c r="F49" s="0" t="s">
        <v>2679</v>
      </c>
      <c r="G49" s="0" t="s">
        <v>1675</v>
      </c>
    </row>
    <row customHeight="1" ht="11.25">
      <c r="A50" s="0" t="s">
        <v>16</v>
      </c>
      <c r="B50" s="0" t="s">
        <v>2740</v>
      </c>
      <c r="C50" s="0" t="s">
        <v>2741</v>
      </c>
      <c r="D50" s="0" t="s">
        <v>2764</v>
      </c>
      <c r="E50" s="0" t="s">
        <v>2765</v>
      </c>
      <c r="F50" s="0" t="s">
        <v>2679</v>
      </c>
      <c r="G50" s="0" t="s">
        <v>1678</v>
      </c>
    </row>
    <row customHeight="1" ht="11.25">
      <c r="A51" s="0" t="s">
        <v>16</v>
      </c>
      <c r="B51" s="0" t="s">
        <v>2740</v>
      </c>
      <c r="C51" s="0" t="s">
        <v>2741</v>
      </c>
      <c r="D51" s="0" t="s">
        <v>2766</v>
      </c>
      <c r="E51" s="0" t="s">
        <v>2767</v>
      </c>
      <c r="F51" s="0" t="s">
        <v>2679</v>
      </c>
      <c r="G51" s="0" t="s">
        <v>1683</v>
      </c>
    </row>
    <row customHeight="1" ht="11.25">
      <c r="A52" s="0" t="s">
        <v>16</v>
      </c>
      <c r="B52" s="0" t="s">
        <v>2740</v>
      </c>
      <c r="C52" s="0" t="s">
        <v>2741</v>
      </c>
      <c r="D52" s="0" t="s">
        <v>2768</v>
      </c>
      <c r="E52" s="0" t="s">
        <v>2769</v>
      </c>
      <c r="F52" s="0" t="s">
        <v>2679</v>
      </c>
      <c r="G52" s="0" t="s">
        <v>1687</v>
      </c>
    </row>
    <row customHeight="1" ht="11.25">
      <c r="A53" s="0" t="s">
        <v>16</v>
      </c>
      <c r="B53" s="0" t="s">
        <v>2740</v>
      </c>
      <c r="C53" s="0" t="s">
        <v>2741</v>
      </c>
      <c r="D53" s="0" t="s">
        <v>2770</v>
      </c>
      <c r="E53" s="0" t="s">
        <v>2771</v>
      </c>
      <c r="F53" s="0" t="s">
        <v>2679</v>
      </c>
      <c r="G53" s="0" t="s">
        <v>1689</v>
      </c>
    </row>
    <row customHeight="1" ht="11.25">
      <c r="A54" s="0" t="s">
        <v>16</v>
      </c>
      <c r="B54" s="0" t="s">
        <v>2740</v>
      </c>
      <c r="C54" s="0" t="s">
        <v>2741</v>
      </c>
      <c r="D54" s="0" t="s">
        <v>2772</v>
      </c>
      <c r="E54" s="0" t="s">
        <v>2773</v>
      </c>
      <c r="F54" s="0" t="s">
        <v>2679</v>
      </c>
      <c r="G54" s="0" t="s">
        <v>1692</v>
      </c>
    </row>
    <row customHeight="1" ht="11.25">
      <c r="A55" s="0" t="s">
        <v>16</v>
      </c>
      <c r="B55" s="0" t="s">
        <v>2740</v>
      </c>
      <c r="C55" s="0" t="s">
        <v>2741</v>
      </c>
      <c r="D55" s="0" t="s">
        <v>2774</v>
      </c>
      <c r="E55" s="0" t="s">
        <v>2775</v>
      </c>
      <c r="F55" s="0" t="s">
        <v>2679</v>
      </c>
      <c r="G55" s="0" t="s">
        <v>1696</v>
      </c>
    </row>
    <row customHeight="1" ht="11.25">
      <c r="A56" s="0" t="s">
        <v>16</v>
      </c>
      <c r="B56" s="0" t="s">
        <v>2740</v>
      </c>
      <c r="C56" s="0" t="s">
        <v>2741</v>
      </c>
      <c r="D56" s="0" t="s">
        <v>2776</v>
      </c>
      <c r="E56" s="0" t="s">
        <v>2777</v>
      </c>
      <c r="F56" s="0" t="s">
        <v>2679</v>
      </c>
      <c r="G56" s="0" t="s">
        <v>1699</v>
      </c>
    </row>
    <row customHeight="1" ht="11.25">
      <c r="A57" s="0" t="s">
        <v>16</v>
      </c>
      <c r="B57" s="0" t="s">
        <v>2778</v>
      </c>
      <c r="C57" s="0" t="s">
        <v>2779</v>
      </c>
      <c r="D57" s="0" t="s">
        <v>2778</v>
      </c>
      <c r="E57" s="0" t="s">
        <v>2779</v>
      </c>
      <c r="F57" s="0" t="s">
        <v>2780</v>
      </c>
      <c r="G57" s="0" t="s">
        <v>1702</v>
      </c>
    </row>
    <row customHeight="1" ht="11.25">
      <c r="A58" s="0" t="s">
        <v>16</v>
      </c>
      <c r="B58" s="0" t="s">
        <v>2781</v>
      </c>
      <c r="C58" s="0" t="s">
        <v>2782</v>
      </c>
      <c r="D58" s="0" t="s">
        <v>2781</v>
      </c>
      <c r="E58" s="0" t="s">
        <v>2782</v>
      </c>
      <c r="F58" s="0" t="s">
        <v>2780</v>
      </c>
      <c r="G58" s="0" t="s">
        <v>1704</v>
      </c>
    </row>
    <row customHeight="1" ht="11.25">
      <c r="A59" s="0" t="s">
        <v>16</v>
      </c>
      <c r="B59" s="0" t="s">
        <v>2783</v>
      </c>
      <c r="C59" s="0" t="s">
        <v>2784</v>
      </c>
      <c r="D59" s="0" t="s">
        <v>2783</v>
      </c>
      <c r="E59" s="0" t="s">
        <v>2784</v>
      </c>
      <c r="F59" s="0" t="s">
        <v>2780</v>
      </c>
      <c r="G59" s="0" t="s">
        <v>1708</v>
      </c>
    </row>
    <row customHeight="1" ht="11.25">
      <c r="A60" s="0" t="s">
        <v>16</v>
      </c>
      <c r="B60" s="0" t="s">
        <v>2785</v>
      </c>
      <c r="C60" s="0" t="s">
        <v>2786</v>
      </c>
      <c r="D60" s="0" t="s">
        <v>2785</v>
      </c>
      <c r="E60" s="0" t="s">
        <v>2786</v>
      </c>
      <c r="F60" s="0" t="s">
        <v>2780</v>
      </c>
      <c r="G60" s="0" t="s">
        <v>1711</v>
      </c>
    </row>
    <row customHeight="1" ht="11.25">
      <c r="A61" s="0" t="s">
        <v>16</v>
      </c>
      <c r="B61" s="0" t="s">
        <v>2787</v>
      </c>
      <c r="C61" s="0" t="s">
        <v>2788</v>
      </c>
      <c r="D61" s="0" t="s">
        <v>2787</v>
      </c>
      <c r="E61" s="0" t="s">
        <v>2788</v>
      </c>
      <c r="F61" s="0" t="s">
        <v>2780</v>
      </c>
      <c r="G61" s="0" t="s">
        <v>2789</v>
      </c>
    </row>
    <row customHeight="1" ht="11.25">
      <c r="A62" s="0" t="s">
        <v>16</v>
      </c>
      <c r="B62" s="0" t="s">
        <v>2790</v>
      </c>
      <c r="C62" s="0" t="s">
        <v>2791</v>
      </c>
      <c r="D62" s="0" t="s">
        <v>2790</v>
      </c>
      <c r="E62" s="0" t="s">
        <v>2791</v>
      </c>
      <c r="F62" s="0" t="s">
        <v>2780</v>
      </c>
      <c r="G62" s="0" t="s">
        <v>2792</v>
      </c>
    </row>
    <row customHeight="1" ht="11.25">
      <c r="A63" s="0" t="s">
        <v>16</v>
      </c>
      <c r="B63" s="0" t="s">
        <v>101</v>
      </c>
      <c r="C63" s="0" t="s">
        <v>2793</v>
      </c>
      <c r="D63" s="0" t="s">
        <v>2794</v>
      </c>
      <c r="E63" s="0" t="s">
        <v>2795</v>
      </c>
      <c r="F63" s="0" t="s">
        <v>2679</v>
      </c>
      <c r="G63" s="0" t="s">
        <v>2796</v>
      </c>
    </row>
    <row customHeight="1" ht="11.25">
      <c r="A64" s="0" t="s">
        <v>16</v>
      </c>
      <c r="B64" s="0" t="s">
        <v>101</v>
      </c>
      <c r="C64" s="0" t="s">
        <v>2793</v>
      </c>
      <c r="D64" s="0" t="s">
        <v>2797</v>
      </c>
      <c r="E64" s="0" t="s">
        <v>2798</v>
      </c>
      <c r="F64" s="0" t="s">
        <v>2703</v>
      </c>
      <c r="G64" s="0" t="s">
        <v>2799</v>
      </c>
    </row>
    <row customHeight="1" ht="11.25">
      <c r="A65" s="0" t="s">
        <v>16</v>
      </c>
      <c r="B65" s="0" t="s">
        <v>101</v>
      </c>
      <c r="C65" s="0" t="s">
        <v>2793</v>
      </c>
      <c r="D65" s="0" t="s">
        <v>101</v>
      </c>
      <c r="E65" s="0" t="s">
        <v>2793</v>
      </c>
      <c r="F65" s="0" t="s">
        <v>2680</v>
      </c>
      <c r="G65" s="0" t="s">
        <v>2800</v>
      </c>
    </row>
    <row customHeight="1" ht="11.25">
      <c r="A66" s="0" t="s">
        <v>16</v>
      </c>
      <c r="B66" s="0" t="s">
        <v>101</v>
      </c>
      <c r="C66" s="0" t="s">
        <v>2793</v>
      </c>
      <c r="D66" s="0" t="s">
        <v>2801</v>
      </c>
      <c r="E66" s="0" t="s">
        <v>2802</v>
      </c>
      <c r="F66" s="0" t="s">
        <v>2679</v>
      </c>
      <c r="G66" s="0" t="s">
        <v>2803</v>
      </c>
    </row>
    <row customHeight="1" ht="11.25">
      <c r="A67" s="0" t="s">
        <v>16</v>
      </c>
      <c r="B67" s="0" t="s">
        <v>101</v>
      </c>
      <c r="C67" s="0" t="s">
        <v>2793</v>
      </c>
      <c r="D67" s="0" t="s">
        <v>102</v>
      </c>
      <c r="E67" s="0" t="s">
        <v>103</v>
      </c>
      <c r="F67" s="0" t="s">
        <v>2703</v>
      </c>
      <c r="G67" s="0" t="s">
        <v>100</v>
      </c>
    </row>
    <row customHeight="1" ht="11.25">
      <c r="A68" s="0" t="s">
        <v>16</v>
      </c>
      <c r="B68" s="0" t="s">
        <v>101</v>
      </c>
      <c r="C68" s="0" t="s">
        <v>2793</v>
      </c>
      <c r="D68" s="0" t="s">
        <v>2804</v>
      </c>
      <c r="E68" s="0" t="s">
        <v>2805</v>
      </c>
      <c r="F68" s="0" t="s">
        <v>2679</v>
      </c>
      <c r="G68" s="0" t="s">
        <v>2806</v>
      </c>
    </row>
    <row customHeight="1" ht="11.25">
      <c r="A69" s="0" t="s">
        <v>16</v>
      </c>
      <c r="B69" s="0" t="s">
        <v>101</v>
      </c>
      <c r="C69" s="0" t="s">
        <v>2793</v>
      </c>
      <c r="D69" s="0" t="s">
        <v>2807</v>
      </c>
      <c r="E69" s="0" t="s">
        <v>2808</v>
      </c>
      <c r="F69" s="0" t="s">
        <v>2703</v>
      </c>
      <c r="G69" s="0" t="s">
        <v>2233</v>
      </c>
    </row>
    <row customHeight="1" ht="11.25">
      <c r="A70" s="0" t="s">
        <v>16</v>
      </c>
      <c r="B70" s="0" t="s">
        <v>101</v>
      </c>
      <c r="C70" s="0" t="s">
        <v>2793</v>
      </c>
      <c r="D70" s="0" t="s">
        <v>2809</v>
      </c>
      <c r="E70" s="0" t="s">
        <v>2810</v>
      </c>
      <c r="F70" s="0" t="s">
        <v>2679</v>
      </c>
      <c r="G70" s="0" t="s">
        <v>2811</v>
      </c>
    </row>
    <row customHeight="1" ht="11.25">
      <c r="A71" s="0" t="s">
        <v>16</v>
      </c>
      <c r="B71" s="0" t="s">
        <v>2812</v>
      </c>
      <c r="C71" s="0" t="s">
        <v>2813</v>
      </c>
      <c r="D71" s="0" t="s">
        <v>2814</v>
      </c>
      <c r="E71" s="0" t="s">
        <v>2815</v>
      </c>
      <c r="F71" s="0" t="s">
        <v>2715</v>
      </c>
      <c r="G71" s="0" t="s">
        <v>2816</v>
      </c>
    </row>
    <row customHeight="1" ht="11.25">
      <c r="A72" s="0" t="s">
        <v>16</v>
      </c>
      <c r="B72" s="0" t="s">
        <v>2812</v>
      </c>
      <c r="C72" s="0" t="s">
        <v>2813</v>
      </c>
      <c r="D72" s="0" t="s">
        <v>2812</v>
      </c>
      <c r="E72" s="0" t="s">
        <v>2813</v>
      </c>
      <c r="F72" s="0" t="s">
        <v>2680</v>
      </c>
      <c r="G72" s="0" t="s">
        <v>2817</v>
      </c>
    </row>
    <row customHeight="1" ht="11.25">
      <c r="A73" s="0" t="s">
        <v>16</v>
      </c>
      <c r="B73" s="0" t="s">
        <v>2812</v>
      </c>
      <c r="C73" s="0" t="s">
        <v>2813</v>
      </c>
      <c r="D73" s="0" t="s">
        <v>2818</v>
      </c>
      <c r="E73" s="0" t="s">
        <v>2819</v>
      </c>
      <c r="F73" s="0" t="s">
        <v>2715</v>
      </c>
      <c r="G73" s="0" t="s">
        <v>2820</v>
      </c>
    </row>
    <row customHeight="1" ht="11.25">
      <c r="A74" s="0" t="s">
        <v>16</v>
      </c>
      <c r="B74" s="0" t="s">
        <v>2812</v>
      </c>
      <c r="C74" s="0" t="s">
        <v>2813</v>
      </c>
      <c r="D74" s="0" t="s">
        <v>2821</v>
      </c>
      <c r="E74" s="0" t="s">
        <v>2822</v>
      </c>
      <c r="F74" s="0" t="s">
        <v>2703</v>
      </c>
      <c r="G74" s="0" t="s">
        <v>2823</v>
      </c>
    </row>
    <row customHeight="1" ht="11.25">
      <c r="A75" s="0" t="s">
        <v>16</v>
      </c>
      <c r="B75" s="0" t="s">
        <v>2824</v>
      </c>
      <c r="C75" s="0" t="s">
        <v>2825</v>
      </c>
      <c r="D75" s="0" t="s">
        <v>2826</v>
      </c>
      <c r="E75" s="0" t="s">
        <v>2827</v>
      </c>
      <c r="F75" s="0" t="s">
        <v>2679</v>
      </c>
      <c r="G75" s="0" t="s">
        <v>2828</v>
      </c>
    </row>
    <row customHeight="1" ht="11.25">
      <c r="A76" s="0" t="s">
        <v>16</v>
      </c>
      <c r="B76" s="0" t="s">
        <v>2824</v>
      </c>
      <c r="C76" s="0" t="s">
        <v>2825</v>
      </c>
      <c r="D76" s="0" t="s">
        <v>2829</v>
      </c>
      <c r="E76" s="0" t="s">
        <v>2830</v>
      </c>
      <c r="F76" s="0" t="s">
        <v>2679</v>
      </c>
      <c r="G76" s="0" t="s">
        <v>2831</v>
      </c>
    </row>
    <row customHeight="1" ht="11.25">
      <c r="A77" s="0" t="s">
        <v>16</v>
      </c>
      <c r="B77" s="0" t="s">
        <v>2824</v>
      </c>
      <c r="C77" s="0" t="s">
        <v>2825</v>
      </c>
      <c r="D77" s="0" t="s">
        <v>2832</v>
      </c>
      <c r="E77" s="0" t="s">
        <v>2833</v>
      </c>
      <c r="F77" s="0" t="s">
        <v>2679</v>
      </c>
      <c r="G77" s="0" t="s">
        <v>2834</v>
      </c>
    </row>
    <row customHeight="1" ht="11.25">
      <c r="A78" s="0" t="s">
        <v>16</v>
      </c>
      <c r="B78" s="0" t="s">
        <v>2824</v>
      </c>
      <c r="C78" s="0" t="s">
        <v>2825</v>
      </c>
      <c r="D78" s="0" t="s">
        <v>2835</v>
      </c>
      <c r="E78" s="0" t="s">
        <v>2836</v>
      </c>
      <c r="F78" s="0" t="s">
        <v>2679</v>
      </c>
      <c r="G78" s="0" t="s">
        <v>2837</v>
      </c>
    </row>
    <row customHeight="1" ht="11.25">
      <c r="A79" s="0" t="s">
        <v>16</v>
      </c>
      <c r="B79" s="0" t="s">
        <v>2824</v>
      </c>
      <c r="C79" s="0" t="s">
        <v>2825</v>
      </c>
      <c r="D79" s="0" t="s">
        <v>2838</v>
      </c>
      <c r="E79" s="0" t="s">
        <v>2839</v>
      </c>
      <c r="F79" s="0" t="s">
        <v>2679</v>
      </c>
      <c r="G79" s="0" t="s">
        <v>2840</v>
      </c>
    </row>
    <row customHeight="1" ht="11.25">
      <c r="A80" s="0" t="s">
        <v>16</v>
      </c>
      <c r="B80" s="0" t="s">
        <v>2824</v>
      </c>
      <c r="C80" s="0" t="s">
        <v>2825</v>
      </c>
      <c r="D80" s="0" t="s">
        <v>2841</v>
      </c>
      <c r="E80" s="0" t="s">
        <v>2842</v>
      </c>
      <c r="F80" s="0" t="s">
        <v>2679</v>
      </c>
      <c r="G80" s="0" t="s">
        <v>2843</v>
      </c>
    </row>
    <row customHeight="1" ht="11.25">
      <c r="A81" s="0" t="s">
        <v>16</v>
      </c>
      <c r="B81" s="0" t="s">
        <v>2824</v>
      </c>
      <c r="C81" s="0" t="s">
        <v>2825</v>
      </c>
      <c r="D81" s="0" t="s">
        <v>2844</v>
      </c>
      <c r="E81" s="0" t="s">
        <v>2845</v>
      </c>
      <c r="F81" s="0" t="s">
        <v>2679</v>
      </c>
      <c r="G81" s="0" t="s">
        <v>2846</v>
      </c>
    </row>
    <row customHeight="1" ht="11.25">
      <c r="A82" s="0" t="s">
        <v>16</v>
      </c>
      <c r="B82" s="0" t="s">
        <v>2824</v>
      </c>
      <c r="C82" s="0" t="s">
        <v>2825</v>
      </c>
      <c r="D82" s="0" t="s">
        <v>2847</v>
      </c>
      <c r="E82" s="0" t="s">
        <v>2848</v>
      </c>
      <c r="F82" s="0" t="s">
        <v>2679</v>
      </c>
      <c r="G82" s="0" t="s">
        <v>2849</v>
      </c>
    </row>
    <row customHeight="1" ht="11.25">
      <c r="A83" s="0" t="s">
        <v>16</v>
      </c>
      <c r="B83" s="0" t="s">
        <v>2824</v>
      </c>
      <c r="C83" s="0" t="s">
        <v>2825</v>
      </c>
      <c r="D83" s="0" t="s">
        <v>2824</v>
      </c>
      <c r="E83" s="0" t="s">
        <v>2825</v>
      </c>
      <c r="F83" s="0" t="s">
        <v>2680</v>
      </c>
      <c r="G83" s="0" t="s">
        <v>2850</v>
      </c>
    </row>
    <row customHeight="1" ht="11.25">
      <c r="A84" s="0" t="s">
        <v>16</v>
      </c>
      <c r="B84" s="0" t="s">
        <v>2824</v>
      </c>
      <c r="C84" s="0" t="s">
        <v>2825</v>
      </c>
      <c r="D84" s="0" t="s">
        <v>2851</v>
      </c>
      <c r="E84" s="0" t="s">
        <v>2852</v>
      </c>
      <c r="F84" s="0" t="s">
        <v>2679</v>
      </c>
      <c r="G84" s="0" t="s">
        <v>2853</v>
      </c>
    </row>
    <row customHeight="1" ht="11.25">
      <c r="A85" s="0" t="s">
        <v>16</v>
      </c>
      <c r="B85" s="0" t="s">
        <v>2824</v>
      </c>
      <c r="C85" s="0" t="s">
        <v>2825</v>
      </c>
      <c r="D85" s="0" t="s">
        <v>2854</v>
      </c>
      <c r="E85" s="0" t="s">
        <v>2855</v>
      </c>
      <c r="F85" s="0" t="s">
        <v>2679</v>
      </c>
      <c r="G85" s="0" t="s">
        <v>2856</v>
      </c>
    </row>
    <row customHeight="1" ht="11.25">
      <c r="A86" s="0" t="s">
        <v>16</v>
      </c>
      <c r="B86" s="0" t="s">
        <v>2824</v>
      </c>
      <c r="C86" s="0" t="s">
        <v>2825</v>
      </c>
      <c r="D86" s="0" t="s">
        <v>2857</v>
      </c>
      <c r="E86" s="0" t="s">
        <v>2858</v>
      </c>
      <c r="F86" s="0" t="s">
        <v>2679</v>
      </c>
      <c r="G86" s="0" t="s">
        <v>2859</v>
      </c>
    </row>
    <row customHeight="1" ht="11.25">
      <c r="A87" s="0" t="s">
        <v>16</v>
      </c>
      <c r="B87" s="0" t="s">
        <v>2824</v>
      </c>
      <c r="C87" s="0" t="s">
        <v>2825</v>
      </c>
      <c r="D87" s="0" t="s">
        <v>2860</v>
      </c>
      <c r="E87" s="0" t="s">
        <v>2861</v>
      </c>
      <c r="F87" s="0" t="s">
        <v>2679</v>
      </c>
      <c r="G87" s="0" t="s">
        <v>2862</v>
      </c>
    </row>
    <row customHeight="1" ht="11.25">
      <c r="A88" s="0" t="s">
        <v>16</v>
      </c>
      <c r="B88" s="0" t="s">
        <v>2863</v>
      </c>
      <c r="C88" s="0" t="s">
        <v>2864</v>
      </c>
      <c r="D88" s="0" t="s">
        <v>2865</v>
      </c>
      <c r="E88" s="0" t="s">
        <v>2866</v>
      </c>
      <c r="F88" s="0" t="s">
        <v>2679</v>
      </c>
      <c r="G88" s="0" t="s">
        <v>2867</v>
      </c>
    </row>
    <row customHeight="1" ht="11.25">
      <c r="A89" s="0" t="s">
        <v>16</v>
      </c>
      <c r="B89" s="0" t="s">
        <v>2863</v>
      </c>
      <c r="C89" s="0" t="s">
        <v>2864</v>
      </c>
      <c r="D89" s="0" t="s">
        <v>2868</v>
      </c>
      <c r="E89" s="0" t="s">
        <v>2869</v>
      </c>
      <c r="F89" s="0" t="s">
        <v>2679</v>
      </c>
      <c r="G89" s="0" t="s">
        <v>2870</v>
      </c>
    </row>
    <row customHeight="1" ht="11.25">
      <c r="A90" s="0" t="s">
        <v>16</v>
      </c>
      <c r="B90" s="0" t="s">
        <v>2863</v>
      </c>
      <c r="C90" s="0" t="s">
        <v>2864</v>
      </c>
      <c r="D90" s="0" t="s">
        <v>2871</v>
      </c>
      <c r="E90" s="0" t="s">
        <v>2872</v>
      </c>
      <c r="F90" s="0" t="s">
        <v>2679</v>
      </c>
      <c r="G90" s="0" t="s">
        <v>2873</v>
      </c>
    </row>
    <row customHeight="1" ht="11.25">
      <c r="A91" s="0" t="s">
        <v>16</v>
      </c>
      <c r="B91" s="0" t="s">
        <v>2863</v>
      </c>
      <c r="C91" s="0" t="s">
        <v>2864</v>
      </c>
      <c r="D91" s="0" t="s">
        <v>2874</v>
      </c>
      <c r="E91" s="0" t="s">
        <v>2875</v>
      </c>
      <c r="F91" s="0" t="s">
        <v>2679</v>
      </c>
      <c r="G91" s="0" t="s">
        <v>2876</v>
      </c>
    </row>
    <row customHeight="1" ht="11.25">
      <c r="A92" s="0" t="s">
        <v>16</v>
      </c>
      <c r="B92" s="0" t="s">
        <v>2863</v>
      </c>
      <c r="C92" s="0" t="s">
        <v>2864</v>
      </c>
      <c r="D92" s="0" t="s">
        <v>2877</v>
      </c>
      <c r="E92" s="0" t="s">
        <v>2878</v>
      </c>
      <c r="F92" s="0" t="s">
        <v>2679</v>
      </c>
      <c r="G92" s="0" t="s">
        <v>2879</v>
      </c>
    </row>
    <row customHeight="1" ht="11.25">
      <c r="A93" s="0" t="s">
        <v>16</v>
      </c>
      <c r="B93" s="0" t="s">
        <v>2863</v>
      </c>
      <c r="C93" s="0" t="s">
        <v>2864</v>
      </c>
      <c r="D93" s="0" t="s">
        <v>2880</v>
      </c>
      <c r="E93" s="0" t="s">
        <v>2881</v>
      </c>
      <c r="F93" s="0" t="s">
        <v>2679</v>
      </c>
      <c r="G93" s="0" t="s">
        <v>2882</v>
      </c>
    </row>
    <row customHeight="1" ht="11.25">
      <c r="A94" s="0" t="s">
        <v>16</v>
      </c>
      <c r="B94" s="0" t="s">
        <v>2863</v>
      </c>
      <c r="C94" s="0" t="s">
        <v>2864</v>
      </c>
      <c r="D94" s="0" t="s">
        <v>2883</v>
      </c>
      <c r="E94" s="0" t="s">
        <v>2884</v>
      </c>
      <c r="F94" s="0" t="s">
        <v>2679</v>
      </c>
      <c r="G94" s="0" t="s">
        <v>2885</v>
      </c>
    </row>
    <row customHeight="1" ht="11.25">
      <c r="A95" s="0" t="s">
        <v>16</v>
      </c>
      <c r="B95" s="0" t="s">
        <v>2863</v>
      </c>
      <c r="C95" s="0" t="s">
        <v>2864</v>
      </c>
      <c r="D95" s="0" t="s">
        <v>2886</v>
      </c>
      <c r="E95" s="0" t="s">
        <v>2887</v>
      </c>
      <c r="F95" s="0" t="s">
        <v>2679</v>
      </c>
      <c r="G95" s="0" t="s">
        <v>2888</v>
      </c>
    </row>
    <row customHeight="1" ht="11.25">
      <c r="A96" s="0" t="s">
        <v>16</v>
      </c>
      <c r="B96" s="0" t="s">
        <v>2863</v>
      </c>
      <c r="C96" s="0" t="s">
        <v>2864</v>
      </c>
      <c r="D96" s="0" t="s">
        <v>2854</v>
      </c>
      <c r="E96" s="0" t="s">
        <v>2889</v>
      </c>
      <c r="F96" s="0" t="s">
        <v>2679</v>
      </c>
      <c r="G96" s="0" t="s">
        <v>2890</v>
      </c>
    </row>
    <row customHeight="1" ht="11.25">
      <c r="A97" s="0" t="s">
        <v>16</v>
      </c>
      <c r="B97" s="0" t="s">
        <v>2863</v>
      </c>
      <c r="C97" s="0" t="s">
        <v>2864</v>
      </c>
      <c r="D97" s="0" t="s">
        <v>2863</v>
      </c>
      <c r="E97" s="0" t="s">
        <v>2864</v>
      </c>
      <c r="F97" s="0" t="s">
        <v>2680</v>
      </c>
      <c r="G97" s="0" t="s">
        <v>2891</v>
      </c>
    </row>
    <row customHeight="1" ht="11.25">
      <c r="A98" s="0" t="s">
        <v>16</v>
      </c>
      <c r="B98" s="0" t="s">
        <v>2863</v>
      </c>
      <c r="C98" s="0" t="s">
        <v>2864</v>
      </c>
      <c r="D98" s="0" t="s">
        <v>2892</v>
      </c>
      <c r="E98" s="0" t="s">
        <v>2893</v>
      </c>
      <c r="F98" s="0" t="s">
        <v>2679</v>
      </c>
      <c r="G98" s="0" t="s">
        <v>2894</v>
      </c>
    </row>
    <row customHeight="1" ht="11.25">
      <c r="A99" s="0" t="s">
        <v>16</v>
      </c>
      <c r="B99" s="0" t="s">
        <v>2863</v>
      </c>
      <c r="C99" s="0" t="s">
        <v>2864</v>
      </c>
      <c r="D99" s="0" t="s">
        <v>2722</v>
      </c>
      <c r="E99" s="0" t="s">
        <v>2895</v>
      </c>
      <c r="F99" s="0" t="s">
        <v>2679</v>
      </c>
      <c r="G99" s="0" t="s">
        <v>2896</v>
      </c>
    </row>
    <row customHeight="1" ht="11.25">
      <c r="A100" s="0" t="s">
        <v>16</v>
      </c>
      <c r="B100" s="0" t="s">
        <v>2863</v>
      </c>
      <c r="C100" s="0" t="s">
        <v>2864</v>
      </c>
      <c r="D100" s="0" t="s">
        <v>2897</v>
      </c>
      <c r="E100" s="0" t="s">
        <v>2898</v>
      </c>
      <c r="F100" s="0" t="s">
        <v>2679</v>
      </c>
      <c r="G100" s="0" t="s">
        <v>2899</v>
      </c>
    </row>
    <row customHeight="1" ht="11.25">
      <c r="A101" s="0" t="s">
        <v>16</v>
      </c>
      <c r="B101" s="0" t="s">
        <v>2863</v>
      </c>
      <c r="C101" s="0" t="s">
        <v>2864</v>
      </c>
      <c r="D101" s="0" t="s">
        <v>2900</v>
      </c>
      <c r="E101" s="0" t="s">
        <v>2901</v>
      </c>
      <c r="F101" s="0" t="s">
        <v>2679</v>
      </c>
      <c r="G101" s="0" t="s">
        <v>2902</v>
      </c>
    </row>
    <row customHeight="1" ht="11.25">
      <c r="A102" s="0" t="s">
        <v>16</v>
      </c>
      <c r="B102" s="0" t="s">
        <v>2903</v>
      </c>
      <c r="C102" s="0" t="s">
        <v>2904</v>
      </c>
      <c r="D102" s="0" t="s">
        <v>2905</v>
      </c>
      <c r="E102" s="0" t="s">
        <v>2906</v>
      </c>
      <c r="F102" s="0" t="s">
        <v>2679</v>
      </c>
      <c r="G102" s="0" t="s">
        <v>2907</v>
      </c>
    </row>
    <row customHeight="1" ht="11.25">
      <c r="A103" s="0" t="s">
        <v>16</v>
      </c>
      <c r="B103" s="0" t="s">
        <v>2903</v>
      </c>
      <c r="C103" s="0" t="s">
        <v>2904</v>
      </c>
      <c r="D103" s="0" t="s">
        <v>2908</v>
      </c>
      <c r="E103" s="0" t="s">
        <v>2909</v>
      </c>
      <c r="F103" s="0" t="s">
        <v>2679</v>
      </c>
      <c r="G103" s="0" t="s">
        <v>2910</v>
      </c>
    </row>
    <row customHeight="1" ht="11.25">
      <c r="A104" s="0" t="s">
        <v>16</v>
      </c>
      <c r="B104" s="0" t="s">
        <v>2903</v>
      </c>
      <c r="C104" s="0" t="s">
        <v>2904</v>
      </c>
      <c r="D104" s="0" t="s">
        <v>2911</v>
      </c>
      <c r="E104" s="0" t="s">
        <v>2912</v>
      </c>
      <c r="F104" s="0" t="s">
        <v>2679</v>
      </c>
      <c r="G104" s="0" t="s">
        <v>2913</v>
      </c>
    </row>
    <row customHeight="1" ht="11.25">
      <c r="A105" s="0" t="s">
        <v>16</v>
      </c>
      <c r="B105" s="0" t="s">
        <v>2903</v>
      </c>
      <c r="C105" s="0" t="s">
        <v>2904</v>
      </c>
      <c r="D105" s="0" t="s">
        <v>2914</v>
      </c>
      <c r="E105" s="0" t="s">
        <v>2915</v>
      </c>
      <c r="F105" s="0" t="s">
        <v>2679</v>
      </c>
      <c r="G105" s="0" t="s">
        <v>2916</v>
      </c>
    </row>
    <row customHeight="1" ht="11.25">
      <c r="A106" s="0" t="s">
        <v>16</v>
      </c>
      <c r="B106" s="0" t="s">
        <v>2903</v>
      </c>
      <c r="C106" s="0" t="s">
        <v>2904</v>
      </c>
      <c r="D106" s="0" t="s">
        <v>2917</v>
      </c>
      <c r="E106" s="0" t="s">
        <v>2918</v>
      </c>
      <c r="F106" s="0" t="s">
        <v>2679</v>
      </c>
      <c r="G106" s="0" t="s">
        <v>2919</v>
      </c>
    </row>
    <row customHeight="1" ht="11.25">
      <c r="A107" s="0" t="s">
        <v>16</v>
      </c>
      <c r="B107" s="0" t="s">
        <v>2903</v>
      </c>
      <c r="C107" s="0" t="s">
        <v>2904</v>
      </c>
      <c r="D107" s="0" t="s">
        <v>2920</v>
      </c>
      <c r="E107" s="0" t="s">
        <v>2921</v>
      </c>
      <c r="F107" s="0" t="s">
        <v>2679</v>
      </c>
      <c r="G107" s="0" t="s">
        <v>2922</v>
      </c>
    </row>
    <row customHeight="1" ht="11.25">
      <c r="A108" s="0" t="s">
        <v>16</v>
      </c>
      <c r="B108" s="0" t="s">
        <v>2903</v>
      </c>
      <c r="C108" s="0" t="s">
        <v>2904</v>
      </c>
      <c r="D108" s="0" t="s">
        <v>2923</v>
      </c>
      <c r="E108" s="0" t="s">
        <v>2924</v>
      </c>
      <c r="F108" s="0" t="s">
        <v>2679</v>
      </c>
      <c r="G108" s="0" t="s">
        <v>2925</v>
      </c>
    </row>
    <row customHeight="1" ht="11.25">
      <c r="A109" s="0" t="s">
        <v>16</v>
      </c>
      <c r="B109" s="0" t="s">
        <v>2903</v>
      </c>
      <c r="C109" s="0" t="s">
        <v>2904</v>
      </c>
      <c r="D109" s="0" t="s">
        <v>2926</v>
      </c>
      <c r="E109" s="0" t="s">
        <v>2927</v>
      </c>
      <c r="F109" s="0" t="s">
        <v>2679</v>
      </c>
      <c r="G109" s="0" t="s">
        <v>2928</v>
      </c>
    </row>
    <row customHeight="1" ht="11.25">
      <c r="A110" s="0" t="s">
        <v>16</v>
      </c>
      <c r="B110" s="0" t="s">
        <v>2903</v>
      </c>
      <c r="C110" s="0" t="s">
        <v>2904</v>
      </c>
      <c r="D110" s="0" t="s">
        <v>2929</v>
      </c>
      <c r="E110" s="0" t="s">
        <v>2930</v>
      </c>
      <c r="F110" s="0" t="s">
        <v>2679</v>
      </c>
      <c r="G110" s="0" t="s">
        <v>2931</v>
      </c>
    </row>
    <row customHeight="1" ht="11.25">
      <c r="A111" s="0" t="s">
        <v>16</v>
      </c>
      <c r="B111" s="0" t="s">
        <v>2903</v>
      </c>
      <c r="C111" s="0" t="s">
        <v>2904</v>
      </c>
      <c r="D111" s="0" t="s">
        <v>2932</v>
      </c>
      <c r="E111" s="0" t="s">
        <v>2933</v>
      </c>
      <c r="F111" s="0" t="s">
        <v>2679</v>
      </c>
      <c r="G111" s="0" t="s">
        <v>2934</v>
      </c>
    </row>
    <row customHeight="1" ht="11.25">
      <c r="A112" s="0" t="s">
        <v>16</v>
      </c>
      <c r="B112" s="0" t="s">
        <v>2903</v>
      </c>
      <c r="C112" s="0" t="s">
        <v>2904</v>
      </c>
      <c r="D112" s="0" t="s">
        <v>2903</v>
      </c>
      <c r="E112" s="0" t="s">
        <v>2904</v>
      </c>
      <c r="F112" s="0" t="s">
        <v>2680</v>
      </c>
      <c r="G112" s="0" t="s">
        <v>2935</v>
      </c>
    </row>
    <row customHeight="1" ht="11.25">
      <c r="A113" s="0" t="s">
        <v>16</v>
      </c>
      <c r="B113" s="0" t="s">
        <v>2903</v>
      </c>
      <c r="C113" s="0" t="s">
        <v>2904</v>
      </c>
      <c r="D113" s="0" t="s">
        <v>2936</v>
      </c>
      <c r="E113" s="0" t="s">
        <v>2937</v>
      </c>
      <c r="F113" s="0" t="s">
        <v>2679</v>
      </c>
      <c r="G113" s="0" t="s">
        <v>2938</v>
      </c>
    </row>
    <row customHeight="1" ht="11.25">
      <c r="A114" s="0" t="s">
        <v>16</v>
      </c>
      <c r="B114" s="0" t="s">
        <v>2939</v>
      </c>
      <c r="C114" s="0" t="s">
        <v>2940</v>
      </c>
      <c r="D114" s="0" t="s">
        <v>2941</v>
      </c>
      <c r="E114" s="0" t="s">
        <v>2942</v>
      </c>
      <c r="F114" s="0" t="s">
        <v>2679</v>
      </c>
      <c r="G114" s="0" t="s">
        <v>2943</v>
      </c>
    </row>
    <row customHeight="1" ht="11.25">
      <c r="A115" s="0" t="s">
        <v>16</v>
      </c>
      <c r="B115" s="0" t="s">
        <v>2939</v>
      </c>
      <c r="C115" s="0" t="s">
        <v>2940</v>
      </c>
      <c r="D115" s="0" t="s">
        <v>2944</v>
      </c>
      <c r="E115" s="0" t="s">
        <v>2945</v>
      </c>
      <c r="F115" s="0" t="s">
        <v>2679</v>
      </c>
      <c r="G115" s="0" t="s">
        <v>2946</v>
      </c>
    </row>
    <row customHeight="1" ht="11.25">
      <c r="A116" s="0" t="s">
        <v>16</v>
      </c>
      <c r="B116" s="0" t="s">
        <v>2939</v>
      </c>
      <c r="C116" s="0" t="s">
        <v>2940</v>
      </c>
      <c r="D116" s="0" t="s">
        <v>2947</v>
      </c>
      <c r="E116" s="0" t="s">
        <v>2948</v>
      </c>
      <c r="F116" s="0" t="s">
        <v>2679</v>
      </c>
      <c r="G116" s="0" t="s">
        <v>2949</v>
      </c>
    </row>
    <row customHeight="1" ht="11.25">
      <c r="A117" s="0" t="s">
        <v>16</v>
      </c>
      <c r="B117" s="0" t="s">
        <v>2939</v>
      </c>
      <c r="C117" s="0" t="s">
        <v>2940</v>
      </c>
      <c r="D117" s="0" t="s">
        <v>2950</v>
      </c>
      <c r="E117" s="0" t="s">
        <v>2951</v>
      </c>
      <c r="F117" s="0" t="s">
        <v>2708</v>
      </c>
      <c r="G117" s="0" t="s">
        <v>2952</v>
      </c>
    </row>
    <row customHeight="1" ht="11.25">
      <c r="A118" s="0" t="s">
        <v>16</v>
      </c>
      <c r="B118" s="0" t="s">
        <v>2939</v>
      </c>
      <c r="C118" s="0" t="s">
        <v>2940</v>
      </c>
      <c r="D118" s="0" t="s">
        <v>2953</v>
      </c>
      <c r="E118" s="0" t="s">
        <v>2954</v>
      </c>
      <c r="F118" s="0" t="s">
        <v>2679</v>
      </c>
      <c r="G118" s="0" t="s">
        <v>2955</v>
      </c>
    </row>
    <row customHeight="1" ht="11.25">
      <c r="A119" s="0" t="s">
        <v>16</v>
      </c>
      <c r="B119" s="0" t="s">
        <v>2939</v>
      </c>
      <c r="C119" s="0" t="s">
        <v>2940</v>
      </c>
      <c r="D119" s="0" t="s">
        <v>2956</v>
      </c>
      <c r="E119" s="0" t="s">
        <v>2957</v>
      </c>
      <c r="F119" s="0" t="s">
        <v>2679</v>
      </c>
      <c r="G119" s="0" t="s">
        <v>2958</v>
      </c>
    </row>
    <row customHeight="1" ht="11.25">
      <c r="A120" s="0" t="s">
        <v>16</v>
      </c>
      <c r="B120" s="0" t="s">
        <v>2939</v>
      </c>
      <c r="C120" s="0" t="s">
        <v>2940</v>
      </c>
      <c r="D120" s="0" t="s">
        <v>2959</v>
      </c>
      <c r="E120" s="0" t="s">
        <v>2960</v>
      </c>
      <c r="F120" s="0" t="s">
        <v>2679</v>
      </c>
      <c r="G120" s="0" t="s">
        <v>2961</v>
      </c>
    </row>
    <row customHeight="1" ht="11.25">
      <c r="A121" s="0" t="s">
        <v>16</v>
      </c>
      <c r="B121" s="0" t="s">
        <v>2939</v>
      </c>
      <c r="C121" s="0" t="s">
        <v>2940</v>
      </c>
      <c r="D121" s="0" t="s">
        <v>2962</v>
      </c>
      <c r="E121" s="0" t="s">
        <v>2963</v>
      </c>
      <c r="F121" s="0" t="s">
        <v>2679</v>
      </c>
      <c r="G121" s="0" t="s">
        <v>2964</v>
      </c>
    </row>
    <row customHeight="1" ht="11.25">
      <c r="A122" s="0" t="s">
        <v>16</v>
      </c>
      <c r="B122" s="0" t="s">
        <v>2939</v>
      </c>
      <c r="C122" s="0" t="s">
        <v>2940</v>
      </c>
      <c r="D122" s="0" t="s">
        <v>2965</v>
      </c>
      <c r="E122" s="0" t="s">
        <v>2966</v>
      </c>
      <c r="F122" s="0" t="s">
        <v>2679</v>
      </c>
      <c r="G122" s="0" t="s">
        <v>2967</v>
      </c>
    </row>
    <row customHeight="1" ht="11.25">
      <c r="A123" s="0" t="s">
        <v>16</v>
      </c>
      <c r="B123" s="0" t="s">
        <v>2939</v>
      </c>
      <c r="C123" s="0" t="s">
        <v>2940</v>
      </c>
      <c r="D123" s="0" t="s">
        <v>2968</v>
      </c>
      <c r="E123" s="0" t="s">
        <v>2969</v>
      </c>
      <c r="F123" s="0" t="s">
        <v>2715</v>
      </c>
      <c r="G123" s="0" t="s">
        <v>2970</v>
      </c>
    </row>
    <row customHeight="1" ht="11.25">
      <c r="A124" s="0" t="s">
        <v>16</v>
      </c>
      <c r="B124" s="0" t="s">
        <v>2939</v>
      </c>
      <c r="C124" s="0" t="s">
        <v>2940</v>
      </c>
      <c r="D124" s="0" t="s">
        <v>2939</v>
      </c>
      <c r="E124" s="0" t="s">
        <v>2940</v>
      </c>
      <c r="F124" s="0" t="s">
        <v>2680</v>
      </c>
      <c r="G124" s="0" t="s">
        <v>2971</v>
      </c>
    </row>
    <row customHeight="1" ht="11.25">
      <c r="A125" s="0" t="s">
        <v>16</v>
      </c>
      <c r="B125" s="0" t="s">
        <v>2939</v>
      </c>
      <c r="C125" s="0" t="s">
        <v>2940</v>
      </c>
      <c r="D125" s="0" t="s">
        <v>2972</v>
      </c>
      <c r="E125" s="0" t="s">
        <v>2973</v>
      </c>
      <c r="F125" s="0" t="s">
        <v>2679</v>
      </c>
      <c r="G125" s="0" t="s">
        <v>2974</v>
      </c>
    </row>
    <row customHeight="1" ht="11.25">
      <c r="A126" s="0" t="s">
        <v>16</v>
      </c>
      <c r="B126" s="0" t="s">
        <v>2939</v>
      </c>
      <c r="C126" s="0" t="s">
        <v>2940</v>
      </c>
      <c r="D126" s="0" t="s">
        <v>2975</v>
      </c>
      <c r="E126" s="0" t="s">
        <v>2976</v>
      </c>
      <c r="F126" s="0" t="s">
        <v>2679</v>
      </c>
      <c r="G126" s="0" t="s">
        <v>2977</v>
      </c>
    </row>
    <row customHeight="1" ht="11.25">
      <c r="A127" s="0" t="s">
        <v>16</v>
      </c>
      <c r="B127" s="0" t="s">
        <v>2978</v>
      </c>
      <c r="C127" s="0" t="s">
        <v>2979</v>
      </c>
      <c r="D127" s="0" t="s">
        <v>2980</v>
      </c>
      <c r="E127" s="0" t="s">
        <v>2981</v>
      </c>
      <c r="F127" s="0" t="s">
        <v>2679</v>
      </c>
      <c r="G127" s="0" t="s">
        <v>2982</v>
      </c>
    </row>
    <row customHeight="1" ht="11.25">
      <c r="A128" s="0" t="s">
        <v>16</v>
      </c>
      <c r="B128" s="0" t="s">
        <v>2978</v>
      </c>
      <c r="C128" s="0" t="s">
        <v>2979</v>
      </c>
      <c r="D128" s="0" t="s">
        <v>2983</v>
      </c>
      <c r="E128" s="0" t="s">
        <v>2984</v>
      </c>
      <c r="F128" s="0" t="s">
        <v>2715</v>
      </c>
      <c r="G128" s="0" t="s">
        <v>2985</v>
      </c>
    </row>
    <row customHeight="1" ht="11.25">
      <c r="A129" s="0" t="s">
        <v>16</v>
      </c>
      <c r="B129" s="0" t="s">
        <v>2978</v>
      </c>
      <c r="C129" s="0" t="s">
        <v>2979</v>
      </c>
      <c r="D129" s="0" t="s">
        <v>2986</v>
      </c>
      <c r="E129" s="0" t="s">
        <v>2987</v>
      </c>
      <c r="F129" s="0" t="s">
        <v>2679</v>
      </c>
      <c r="G129" s="0" t="s">
        <v>2988</v>
      </c>
    </row>
    <row customHeight="1" ht="11.25">
      <c r="A130" s="0" t="s">
        <v>16</v>
      </c>
      <c r="B130" s="0" t="s">
        <v>2978</v>
      </c>
      <c r="C130" s="0" t="s">
        <v>2979</v>
      </c>
      <c r="D130" s="0" t="s">
        <v>2989</v>
      </c>
      <c r="E130" s="0" t="s">
        <v>2990</v>
      </c>
      <c r="F130" s="0" t="s">
        <v>2679</v>
      </c>
      <c r="G130" s="0" t="s">
        <v>2991</v>
      </c>
    </row>
    <row customHeight="1" ht="11.25">
      <c r="A131" s="0" t="s">
        <v>16</v>
      </c>
      <c r="B131" s="0" t="s">
        <v>2978</v>
      </c>
      <c r="C131" s="0" t="s">
        <v>2979</v>
      </c>
      <c r="D131" s="0" t="s">
        <v>2992</v>
      </c>
      <c r="E131" s="0" t="s">
        <v>2993</v>
      </c>
      <c r="F131" s="0" t="s">
        <v>2679</v>
      </c>
      <c r="G131" s="0" t="s">
        <v>2994</v>
      </c>
    </row>
    <row customHeight="1" ht="11.25">
      <c r="A132" s="0" t="s">
        <v>16</v>
      </c>
      <c r="B132" s="0" t="s">
        <v>2978</v>
      </c>
      <c r="C132" s="0" t="s">
        <v>2979</v>
      </c>
      <c r="D132" s="0" t="s">
        <v>2995</v>
      </c>
      <c r="E132" s="0" t="s">
        <v>2996</v>
      </c>
      <c r="F132" s="0" t="s">
        <v>2679</v>
      </c>
      <c r="G132" s="0" t="s">
        <v>2997</v>
      </c>
    </row>
    <row customHeight="1" ht="11.25">
      <c r="A133" s="0" t="s">
        <v>16</v>
      </c>
      <c r="B133" s="0" t="s">
        <v>2978</v>
      </c>
      <c r="C133" s="0" t="s">
        <v>2979</v>
      </c>
      <c r="D133" s="0" t="s">
        <v>2998</v>
      </c>
      <c r="E133" s="0" t="s">
        <v>2999</v>
      </c>
      <c r="F133" s="0" t="s">
        <v>2679</v>
      </c>
      <c r="G133" s="0" t="s">
        <v>3000</v>
      </c>
    </row>
    <row customHeight="1" ht="11.25">
      <c r="A134" s="0" t="s">
        <v>16</v>
      </c>
      <c r="B134" s="0" t="s">
        <v>2978</v>
      </c>
      <c r="C134" s="0" t="s">
        <v>2979</v>
      </c>
      <c r="D134" s="0" t="s">
        <v>3001</v>
      </c>
      <c r="E134" s="0" t="s">
        <v>3002</v>
      </c>
      <c r="F134" s="0" t="s">
        <v>2679</v>
      </c>
      <c r="G134" s="0" t="s">
        <v>3003</v>
      </c>
    </row>
    <row customHeight="1" ht="11.25">
      <c r="A135" s="0" t="s">
        <v>16</v>
      </c>
      <c r="B135" s="0" t="s">
        <v>2978</v>
      </c>
      <c r="C135" s="0" t="s">
        <v>2979</v>
      </c>
      <c r="D135" s="0" t="s">
        <v>3004</v>
      </c>
      <c r="E135" s="0" t="s">
        <v>3005</v>
      </c>
      <c r="F135" s="0" t="s">
        <v>2679</v>
      </c>
      <c r="G135" s="0" t="s">
        <v>3006</v>
      </c>
    </row>
    <row customHeight="1" ht="11.25">
      <c r="A136" s="0" t="s">
        <v>16</v>
      </c>
      <c r="B136" s="0" t="s">
        <v>2978</v>
      </c>
      <c r="C136" s="0" t="s">
        <v>2979</v>
      </c>
      <c r="D136" s="0" t="s">
        <v>3007</v>
      </c>
      <c r="E136" s="0" t="s">
        <v>3008</v>
      </c>
      <c r="F136" s="0" t="s">
        <v>2715</v>
      </c>
      <c r="G136" s="0" t="s">
        <v>3009</v>
      </c>
    </row>
    <row customHeight="1" ht="11.25">
      <c r="A137" s="0" t="s">
        <v>16</v>
      </c>
      <c r="B137" s="0" t="s">
        <v>2978</v>
      </c>
      <c r="C137" s="0" t="s">
        <v>2979</v>
      </c>
      <c r="D137" s="0" t="s">
        <v>2978</v>
      </c>
      <c r="E137" s="0" t="s">
        <v>2979</v>
      </c>
      <c r="F137" s="0" t="s">
        <v>2680</v>
      </c>
      <c r="G137" s="0" t="s">
        <v>3010</v>
      </c>
    </row>
    <row customHeight="1" ht="11.25">
      <c r="A138" s="0" t="s">
        <v>16</v>
      </c>
      <c r="B138" s="0" t="s">
        <v>2978</v>
      </c>
      <c r="C138" s="0" t="s">
        <v>2979</v>
      </c>
      <c r="D138" s="0" t="s">
        <v>3011</v>
      </c>
      <c r="E138" s="0" t="s">
        <v>3012</v>
      </c>
      <c r="F138" s="0" t="s">
        <v>2715</v>
      </c>
      <c r="G138" s="0" t="s">
        <v>3013</v>
      </c>
    </row>
    <row customHeight="1" ht="11.25">
      <c r="A139" s="0" t="s">
        <v>16</v>
      </c>
      <c r="B139" s="0" t="s">
        <v>2978</v>
      </c>
      <c r="C139" s="0" t="s">
        <v>2979</v>
      </c>
      <c r="D139" s="0" t="s">
        <v>3014</v>
      </c>
      <c r="E139" s="0" t="s">
        <v>3015</v>
      </c>
      <c r="F139" s="0" t="s">
        <v>2679</v>
      </c>
      <c r="G139" s="0" t="s">
        <v>3016</v>
      </c>
    </row>
    <row customHeight="1" ht="11.25">
      <c r="A140" s="0" t="s">
        <v>16</v>
      </c>
      <c r="B140" s="0" t="s">
        <v>2978</v>
      </c>
      <c r="C140" s="0" t="s">
        <v>2979</v>
      </c>
      <c r="D140" s="0" t="s">
        <v>3017</v>
      </c>
      <c r="E140" s="0" t="s">
        <v>3018</v>
      </c>
      <c r="F140" s="0" t="s">
        <v>2679</v>
      </c>
      <c r="G140" s="0" t="s">
        <v>3019</v>
      </c>
    </row>
    <row customHeight="1" ht="11.25">
      <c r="A141" s="0" t="s">
        <v>16</v>
      </c>
      <c r="B141" s="0" t="s">
        <v>2978</v>
      </c>
      <c r="C141" s="0" t="s">
        <v>2979</v>
      </c>
      <c r="D141" s="0" t="s">
        <v>3020</v>
      </c>
      <c r="E141" s="0" t="s">
        <v>3021</v>
      </c>
      <c r="F141" s="0" t="s">
        <v>2679</v>
      </c>
      <c r="G141" s="0" t="s">
        <v>3022</v>
      </c>
    </row>
    <row customHeight="1" ht="11.25">
      <c r="A142" s="0" t="s">
        <v>16</v>
      </c>
      <c r="B142" s="0" t="s">
        <v>3023</v>
      </c>
      <c r="C142" s="0" t="s">
        <v>3024</v>
      </c>
      <c r="D142" s="0" t="s">
        <v>3025</v>
      </c>
      <c r="E142" s="0" t="s">
        <v>3026</v>
      </c>
      <c r="F142" s="0" t="s">
        <v>2679</v>
      </c>
      <c r="G142" s="0" t="s">
        <v>3027</v>
      </c>
    </row>
    <row customHeight="1" ht="11.25">
      <c r="A143" s="0" t="s">
        <v>16</v>
      </c>
      <c r="B143" s="0" t="s">
        <v>3023</v>
      </c>
      <c r="C143" s="0" t="s">
        <v>3024</v>
      </c>
      <c r="D143" s="0" t="s">
        <v>3028</v>
      </c>
      <c r="E143" s="0" t="s">
        <v>3029</v>
      </c>
      <c r="F143" s="0" t="s">
        <v>2679</v>
      </c>
      <c r="G143" s="0" t="s">
        <v>3030</v>
      </c>
    </row>
    <row customHeight="1" ht="11.25">
      <c r="A144" s="0" t="s">
        <v>16</v>
      </c>
      <c r="B144" s="0" t="s">
        <v>3023</v>
      </c>
      <c r="C144" s="0" t="s">
        <v>3024</v>
      </c>
      <c r="D144" s="0" t="s">
        <v>3031</v>
      </c>
      <c r="E144" s="0" t="s">
        <v>3032</v>
      </c>
      <c r="F144" s="0" t="s">
        <v>2679</v>
      </c>
      <c r="G144" s="0" t="s">
        <v>3033</v>
      </c>
    </row>
    <row customHeight="1" ht="11.25">
      <c r="A145" s="0" t="s">
        <v>16</v>
      </c>
      <c r="B145" s="0" t="s">
        <v>3023</v>
      </c>
      <c r="C145" s="0" t="s">
        <v>3024</v>
      </c>
      <c r="D145" s="0" t="s">
        <v>3034</v>
      </c>
      <c r="E145" s="0" t="s">
        <v>3035</v>
      </c>
      <c r="F145" s="0" t="s">
        <v>2679</v>
      </c>
      <c r="G145" s="0" t="s">
        <v>3036</v>
      </c>
    </row>
    <row customHeight="1" ht="11.25">
      <c r="A146" s="0" t="s">
        <v>16</v>
      </c>
      <c r="B146" s="0" t="s">
        <v>3023</v>
      </c>
      <c r="C146" s="0" t="s">
        <v>3024</v>
      </c>
      <c r="D146" s="0" t="s">
        <v>3037</v>
      </c>
      <c r="E146" s="0" t="s">
        <v>3038</v>
      </c>
      <c r="F146" s="0" t="s">
        <v>2715</v>
      </c>
      <c r="G146" s="0" t="s">
        <v>3039</v>
      </c>
    </row>
    <row customHeight="1" ht="11.25">
      <c r="A147" s="0" t="s">
        <v>16</v>
      </c>
      <c r="B147" s="0" t="s">
        <v>3023</v>
      </c>
      <c r="C147" s="0" t="s">
        <v>3024</v>
      </c>
      <c r="D147" s="0" t="s">
        <v>3040</v>
      </c>
      <c r="E147" s="0" t="s">
        <v>3041</v>
      </c>
      <c r="F147" s="0" t="s">
        <v>2679</v>
      </c>
      <c r="G147" s="0" t="s">
        <v>3042</v>
      </c>
    </row>
    <row customHeight="1" ht="11.25">
      <c r="A148" s="0" t="s">
        <v>16</v>
      </c>
      <c r="B148" s="0" t="s">
        <v>3023</v>
      </c>
      <c r="C148" s="0" t="s">
        <v>3024</v>
      </c>
      <c r="D148" s="0" t="s">
        <v>3043</v>
      </c>
      <c r="E148" s="0" t="s">
        <v>3044</v>
      </c>
      <c r="F148" s="0" t="s">
        <v>2679</v>
      </c>
      <c r="G148" s="0" t="s">
        <v>3045</v>
      </c>
    </row>
    <row customHeight="1" ht="11.25">
      <c r="A149" s="0" t="s">
        <v>16</v>
      </c>
      <c r="B149" s="0" t="s">
        <v>3023</v>
      </c>
      <c r="C149" s="0" t="s">
        <v>3024</v>
      </c>
      <c r="D149" s="0" t="s">
        <v>3046</v>
      </c>
      <c r="E149" s="0" t="s">
        <v>3047</v>
      </c>
      <c r="F149" s="0" t="s">
        <v>2679</v>
      </c>
      <c r="G149" s="0" t="s">
        <v>3048</v>
      </c>
    </row>
    <row customHeight="1" ht="11.25">
      <c r="A150" s="0" t="s">
        <v>16</v>
      </c>
      <c r="B150" s="0" t="s">
        <v>3023</v>
      </c>
      <c r="C150" s="0" t="s">
        <v>3024</v>
      </c>
      <c r="D150" s="0" t="s">
        <v>3049</v>
      </c>
      <c r="E150" s="0" t="s">
        <v>3050</v>
      </c>
      <c r="F150" s="0" t="s">
        <v>2679</v>
      </c>
      <c r="G150" s="0" t="s">
        <v>3051</v>
      </c>
    </row>
    <row customHeight="1" ht="11.25">
      <c r="A151" s="0" t="s">
        <v>16</v>
      </c>
      <c r="B151" s="0" t="s">
        <v>3023</v>
      </c>
      <c r="C151" s="0" t="s">
        <v>3024</v>
      </c>
      <c r="D151" s="0" t="s">
        <v>3052</v>
      </c>
      <c r="E151" s="0" t="s">
        <v>3053</v>
      </c>
      <c r="F151" s="0" t="s">
        <v>2703</v>
      </c>
      <c r="G151" s="0" t="s">
        <v>3054</v>
      </c>
    </row>
    <row customHeight="1" ht="11.25">
      <c r="A152" s="0" t="s">
        <v>16</v>
      </c>
      <c r="B152" s="0" t="s">
        <v>3023</v>
      </c>
      <c r="C152" s="0" t="s">
        <v>3024</v>
      </c>
      <c r="D152" s="0" t="s">
        <v>3055</v>
      </c>
      <c r="E152" s="0" t="s">
        <v>3056</v>
      </c>
      <c r="F152" s="0" t="s">
        <v>2679</v>
      </c>
      <c r="G152" s="0" t="s">
        <v>3057</v>
      </c>
    </row>
    <row customHeight="1" ht="11.25">
      <c r="A153" s="0" t="s">
        <v>16</v>
      </c>
      <c r="B153" s="0" t="s">
        <v>3023</v>
      </c>
      <c r="C153" s="0" t="s">
        <v>3024</v>
      </c>
      <c r="D153" s="0" t="s">
        <v>3023</v>
      </c>
      <c r="E153" s="0" t="s">
        <v>3024</v>
      </c>
      <c r="F153" s="0" t="s">
        <v>2680</v>
      </c>
      <c r="G153" s="0" t="s">
        <v>3058</v>
      </c>
    </row>
    <row customHeight="1" ht="11.25">
      <c r="A154" s="0" t="s">
        <v>16</v>
      </c>
      <c r="B154" s="0" t="s">
        <v>3023</v>
      </c>
      <c r="C154" s="0" t="s">
        <v>3024</v>
      </c>
      <c r="D154" s="0" t="s">
        <v>3059</v>
      </c>
      <c r="E154" s="0" t="s">
        <v>3060</v>
      </c>
      <c r="F154" s="0" t="s">
        <v>2679</v>
      </c>
      <c r="G154" s="0" t="s">
        <v>3061</v>
      </c>
    </row>
    <row customHeight="1" ht="11.25">
      <c r="A155" s="0" t="s">
        <v>16</v>
      </c>
      <c r="B155" s="0" t="s">
        <v>3062</v>
      </c>
      <c r="C155" s="0" t="s">
        <v>3063</v>
      </c>
      <c r="D155" s="0" t="s">
        <v>3064</v>
      </c>
      <c r="E155" s="0" t="s">
        <v>3065</v>
      </c>
      <c r="F155" s="0" t="s">
        <v>2679</v>
      </c>
      <c r="G155" s="0" t="s">
        <v>3066</v>
      </c>
    </row>
    <row customHeight="1" ht="11.25">
      <c r="A156" s="0" t="s">
        <v>16</v>
      </c>
      <c r="B156" s="0" t="s">
        <v>3062</v>
      </c>
      <c r="C156" s="0" t="s">
        <v>3063</v>
      </c>
      <c r="D156" s="0" t="s">
        <v>3067</v>
      </c>
      <c r="E156" s="0" t="s">
        <v>3068</v>
      </c>
      <c r="F156" s="0" t="s">
        <v>2679</v>
      </c>
      <c r="G156" s="0" t="s">
        <v>3069</v>
      </c>
    </row>
    <row customHeight="1" ht="11.25">
      <c r="A157" s="0" t="s">
        <v>16</v>
      </c>
      <c r="B157" s="0" t="s">
        <v>3062</v>
      </c>
      <c r="C157" s="0" t="s">
        <v>3063</v>
      </c>
      <c r="D157" s="0" t="s">
        <v>3070</v>
      </c>
      <c r="E157" s="0" t="s">
        <v>3071</v>
      </c>
      <c r="F157" s="0" t="s">
        <v>2679</v>
      </c>
      <c r="G157" s="0" t="s">
        <v>3072</v>
      </c>
    </row>
    <row customHeight="1" ht="11.25">
      <c r="A158" s="0" t="s">
        <v>16</v>
      </c>
      <c r="B158" s="0" t="s">
        <v>3062</v>
      </c>
      <c r="C158" s="0" t="s">
        <v>3063</v>
      </c>
      <c r="D158" s="0" t="s">
        <v>3073</v>
      </c>
      <c r="E158" s="0" t="s">
        <v>3074</v>
      </c>
      <c r="F158" s="0" t="s">
        <v>2679</v>
      </c>
      <c r="G158" s="0" t="s">
        <v>3075</v>
      </c>
    </row>
    <row customHeight="1" ht="11.25">
      <c r="A159" s="0" t="s">
        <v>16</v>
      </c>
      <c r="B159" s="0" t="s">
        <v>3062</v>
      </c>
      <c r="C159" s="0" t="s">
        <v>3063</v>
      </c>
      <c r="D159" s="0" t="s">
        <v>3076</v>
      </c>
      <c r="E159" s="0" t="s">
        <v>3077</v>
      </c>
      <c r="F159" s="0" t="s">
        <v>2679</v>
      </c>
      <c r="G159" s="0" t="s">
        <v>3078</v>
      </c>
    </row>
    <row customHeight="1" ht="11.25">
      <c r="A160" s="0" t="s">
        <v>16</v>
      </c>
      <c r="B160" s="0" t="s">
        <v>3062</v>
      </c>
      <c r="C160" s="0" t="s">
        <v>3063</v>
      </c>
      <c r="D160" s="0" t="s">
        <v>3079</v>
      </c>
      <c r="E160" s="0" t="s">
        <v>3080</v>
      </c>
      <c r="F160" s="0" t="s">
        <v>2679</v>
      </c>
      <c r="G160" s="0" t="s">
        <v>3081</v>
      </c>
    </row>
    <row customHeight="1" ht="11.25">
      <c r="A161" s="0" t="s">
        <v>16</v>
      </c>
      <c r="B161" s="0" t="s">
        <v>3062</v>
      </c>
      <c r="C161" s="0" t="s">
        <v>3063</v>
      </c>
      <c r="D161" s="0" t="s">
        <v>3082</v>
      </c>
      <c r="E161" s="0" t="s">
        <v>3083</v>
      </c>
      <c r="F161" s="0" t="s">
        <v>2679</v>
      </c>
      <c r="G161" s="0" t="s">
        <v>3084</v>
      </c>
    </row>
    <row customHeight="1" ht="11.25">
      <c r="A162" s="0" t="s">
        <v>16</v>
      </c>
      <c r="B162" s="0" t="s">
        <v>3062</v>
      </c>
      <c r="C162" s="0" t="s">
        <v>3063</v>
      </c>
      <c r="D162" s="0" t="s">
        <v>3085</v>
      </c>
      <c r="E162" s="0" t="s">
        <v>3086</v>
      </c>
      <c r="F162" s="0" t="s">
        <v>2679</v>
      </c>
      <c r="G162" s="0" t="s">
        <v>3087</v>
      </c>
    </row>
    <row customHeight="1" ht="11.25">
      <c r="A163" s="0" t="s">
        <v>16</v>
      </c>
      <c r="B163" s="0" t="s">
        <v>3062</v>
      </c>
      <c r="C163" s="0" t="s">
        <v>3063</v>
      </c>
      <c r="D163" s="0" t="s">
        <v>3088</v>
      </c>
      <c r="E163" s="0" t="s">
        <v>3089</v>
      </c>
      <c r="F163" s="0" t="s">
        <v>2679</v>
      </c>
      <c r="G163" s="0" t="s">
        <v>3090</v>
      </c>
    </row>
    <row customHeight="1" ht="11.25">
      <c r="A164" s="0" t="s">
        <v>16</v>
      </c>
      <c r="B164" s="0" t="s">
        <v>3062</v>
      </c>
      <c r="C164" s="0" t="s">
        <v>3063</v>
      </c>
      <c r="D164" s="0" t="s">
        <v>3091</v>
      </c>
      <c r="E164" s="0" t="s">
        <v>3092</v>
      </c>
      <c r="F164" s="0" t="s">
        <v>2679</v>
      </c>
      <c r="G164" s="0" t="s">
        <v>3093</v>
      </c>
    </row>
    <row customHeight="1" ht="11.25">
      <c r="A165" s="0" t="s">
        <v>16</v>
      </c>
      <c r="B165" s="0" t="s">
        <v>3062</v>
      </c>
      <c r="C165" s="0" t="s">
        <v>3063</v>
      </c>
      <c r="D165" s="0" t="s">
        <v>3094</v>
      </c>
      <c r="E165" s="0" t="s">
        <v>3095</v>
      </c>
      <c r="F165" s="0" t="s">
        <v>2679</v>
      </c>
      <c r="G165" s="0" t="s">
        <v>3096</v>
      </c>
    </row>
    <row customHeight="1" ht="11.25">
      <c r="A166" s="0" t="s">
        <v>16</v>
      </c>
      <c r="B166" s="0" t="s">
        <v>3062</v>
      </c>
      <c r="C166" s="0" t="s">
        <v>3063</v>
      </c>
      <c r="D166" s="0" t="s">
        <v>3097</v>
      </c>
      <c r="E166" s="0" t="s">
        <v>3098</v>
      </c>
      <c r="F166" s="0" t="s">
        <v>2679</v>
      </c>
      <c r="G166" s="0" t="s">
        <v>3099</v>
      </c>
    </row>
    <row customHeight="1" ht="11.25">
      <c r="A167" s="0" t="s">
        <v>16</v>
      </c>
      <c r="B167" s="0" t="s">
        <v>3062</v>
      </c>
      <c r="C167" s="0" t="s">
        <v>3063</v>
      </c>
      <c r="D167" s="0" t="s">
        <v>3100</v>
      </c>
      <c r="E167" s="0" t="s">
        <v>3101</v>
      </c>
      <c r="F167" s="0" t="s">
        <v>2679</v>
      </c>
      <c r="G167" s="0" t="s">
        <v>3102</v>
      </c>
    </row>
    <row customHeight="1" ht="11.25">
      <c r="A168" s="0" t="s">
        <v>16</v>
      </c>
      <c r="B168" s="0" t="s">
        <v>3062</v>
      </c>
      <c r="C168" s="0" t="s">
        <v>3063</v>
      </c>
      <c r="D168" s="0" t="s">
        <v>3103</v>
      </c>
      <c r="E168" s="0" t="s">
        <v>3104</v>
      </c>
      <c r="F168" s="0" t="s">
        <v>2679</v>
      </c>
      <c r="G168" s="0" t="s">
        <v>3105</v>
      </c>
    </row>
    <row customHeight="1" ht="11.25">
      <c r="A169" s="0" t="s">
        <v>16</v>
      </c>
      <c r="B169" s="0" t="s">
        <v>3062</v>
      </c>
      <c r="C169" s="0" t="s">
        <v>3063</v>
      </c>
      <c r="D169" s="0" t="s">
        <v>3106</v>
      </c>
      <c r="E169" s="0" t="s">
        <v>3107</v>
      </c>
      <c r="F169" s="0" t="s">
        <v>2679</v>
      </c>
      <c r="G169" s="0" t="s">
        <v>3108</v>
      </c>
    </row>
    <row customHeight="1" ht="11.25">
      <c r="A170" s="0" t="s">
        <v>16</v>
      </c>
      <c r="B170" s="0" t="s">
        <v>3062</v>
      </c>
      <c r="C170" s="0" t="s">
        <v>3063</v>
      </c>
      <c r="D170" s="0" t="s">
        <v>3109</v>
      </c>
      <c r="E170" s="0" t="s">
        <v>3110</v>
      </c>
      <c r="F170" s="0" t="s">
        <v>2679</v>
      </c>
      <c r="G170" s="0" t="s">
        <v>3111</v>
      </c>
    </row>
    <row customHeight="1" ht="11.25">
      <c r="A171" s="0" t="s">
        <v>16</v>
      </c>
      <c r="B171" s="0" t="s">
        <v>3062</v>
      </c>
      <c r="C171" s="0" t="s">
        <v>3063</v>
      </c>
      <c r="D171" s="0" t="s">
        <v>3112</v>
      </c>
      <c r="E171" s="0" t="s">
        <v>3113</v>
      </c>
      <c r="F171" s="0" t="s">
        <v>2679</v>
      </c>
      <c r="G171" s="0" t="s">
        <v>3114</v>
      </c>
    </row>
    <row customHeight="1" ht="11.25">
      <c r="A172" s="0" t="s">
        <v>16</v>
      </c>
      <c r="B172" s="0" t="s">
        <v>3062</v>
      </c>
      <c r="C172" s="0" t="s">
        <v>3063</v>
      </c>
      <c r="D172" s="0" t="s">
        <v>3062</v>
      </c>
      <c r="E172" s="0" t="s">
        <v>3063</v>
      </c>
      <c r="F172" s="0" t="s">
        <v>2680</v>
      </c>
      <c r="G172" s="0" t="s">
        <v>3115</v>
      </c>
    </row>
    <row customHeight="1" ht="11.25">
      <c r="A173" s="0" t="s">
        <v>16</v>
      </c>
      <c r="B173" s="0" t="s">
        <v>3062</v>
      </c>
      <c r="C173" s="0" t="s">
        <v>3063</v>
      </c>
      <c r="D173" s="0" t="s">
        <v>3116</v>
      </c>
      <c r="E173" s="0" t="s">
        <v>3117</v>
      </c>
      <c r="F173" s="0" t="s">
        <v>2679</v>
      </c>
      <c r="G173" s="0" t="s">
        <v>3118</v>
      </c>
    </row>
    <row customHeight="1" ht="11.25">
      <c r="A174" s="0" t="s">
        <v>16</v>
      </c>
      <c r="B174" s="0" t="s">
        <v>3062</v>
      </c>
      <c r="C174" s="0" t="s">
        <v>3063</v>
      </c>
      <c r="D174" s="0" t="s">
        <v>3119</v>
      </c>
      <c r="E174" s="0" t="s">
        <v>3120</v>
      </c>
      <c r="F174" s="0" t="s">
        <v>2679</v>
      </c>
      <c r="G174" s="0" t="s">
        <v>3121</v>
      </c>
    </row>
    <row customHeight="1" ht="11.25">
      <c r="A175" s="0" t="s">
        <v>16</v>
      </c>
      <c r="B175" s="0" t="s">
        <v>3122</v>
      </c>
      <c r="C175" s="0" t="s">
        <v>3123</v>
      </c>
      <c r="D175" s="0" t="s">
        <v>3124</v>
      </c>
      <c r="E175" s="0" t="s">
        <v>3125</v>
      </c>
      <c r="F175" s="0" t="s">
        <v>2679</v>
      </c>
      <c r="G175" s="0" t="s">
        <v>3126</v>
      </c>
    </row>
    <row customHeight="1" ht="11.25">
      <c r="A176" s="0" t="s">
        <v>16</v>
      </c>
      <c r="B176" s="0" t="s">
        <v>3122</v>
      </c>
      <c r="C176" s="0" t="s">
        <v>3123</v>
      </c>
      <c r="D176" s="0" t="s">
        <v>3127</v>
      </c>
      <c r="E176" s="0" t="s">
        <v>3128</v>
      </c>
      <c r="F176" s="0" t="s">
        <v>2679</v>
      </c>
      <c r="G176" s="0" t="s">
        <v>3129</v>
      </c>
    </row>
    <row customHeight="1" ht="11.25">
      <c r="A177" s="0" t="s">
        <v>16</v>
      </c>
      <c r="B177" s="0" t="s">
        <v>3122</v>
      </c>
      <c r="C177" s="0" t="s">
        <v>3123</v>
      </c>
      <c r="D177" s="0" t="s">
        <v>3130</v>
      </c>
      <c r="E177" s="0" t="s">
        <v>3131</v>
      </c>
      <c r="F177" s="0" t="s">
        <v>2679</v>
      </c>
      <c r="G177" s="0" t="s">
        <v>3132</v>
      </c>
    </row>
    <row customHeight="1" ht="11.25">
      <c r="A178" s="0" t="s">
        <v>16</v>
      </c>
      <c r="B178" s="0" t="s">
        <v>3122</v>
      </c>
      <c r="C178" s="0" t="s">
        <v>3123</v>
      </c>
      <c r="D178" s="0" t="s">
        <v>3133</v>
      </c>
      <c r="E178" s="0" t="s">
        <v>3134</v>
      </c>
      <c r="F178" s="0" t="s">
        <v>2679</v>
      </c>
      <c r="G178" s="0" t="s">
        <v>3135</v>
      </c>
    </row>
    <row customHeight="1" ht="11.25">
      <c r="A179" s="0" t="s">
        <v>16</v>
      </c>
      <c r="B179" s="0" t="s">
        <v>3122</v>
      </c>
      <c r="C179" s="0" t="s">
        <v>3123</v>
      </c>
      <c r="D179" s="0" t="s">
        <v>3136</v>
      </c>
      <c r="E179" s="0" t="s">
        <v>3137</v>
      </c>
      <c r="F179" s="0" t="s">
        <v>2679</v>
      </c>
      <c r="G179" s="0" t="s">
        <v>3138</v>
      </c>
    </row>
    <row customHeight="1" ht="11.25">
      <c r="A180" s="0" t="s">
        <v>16</v>
      </c>
      <c r="B180" s="0" t="s">
        <v>3122</v>
      </c>
      <c r="C180" s="0" t="s">
        <v>3123</v>
      </c>
      <c r="D180" s="0" t="s">
        <v>3139</v>
      </c>
      <c r="E180" s="0" t="s">
        <v>3140</v>
      </c>
      <c r="F180" s="0" t="s">
        <v>2679</v>
      </c>
      <c r="G180" s="0" t="s">
        <v>3141</v>
      </c>
    </row>
    <row customHeight="1" ht="11.25">
      <c r="A181" s="0" t="s">
        <v>16</v>
      </c>
      <c r="B181" s="0" t="s">
        <v>3122</v>
      </c>
      <c r="C181" s="0" t="s">
        <v>3123</v>
      </c>
      <c r="D181" s="0" t="s">
        <v>3142</v>
      </c>
      <c r="E181" s="0" t="s">
        <v>3143</v>
      </c>
      <c r="F181" s="0" t="s">
        <v>2679</v>
      </c>
      <c r="G181" s="0" t="s">
        <v>3144</v>
      </c>
    </row>
    <row customHeight="1" ht="11.25">
      <c r="A182" s="0" t="s">
        <v>16</v>
      </c>
      <c r="B182" s="0" t="s">
        <v>3122</v>
      </c>
      <c r="C182" s="0" t="s">
        <v>3123</v>
      </c>
      <c r="D182" s="0" t="s">
        <v>3145</v>
      </c>
      <c r="E182" s="0" t="s">
        <v>3146</v>
      </c>
      <c r="F182" s="0" t="s">
        <v>2679</v>
      </c>
      <c r="G182" s="0" t="s">
        <v>3147</v>
      </c>
    </row>
    <row customHeight="1" ht="11.25">
      <c r="A183" s="0" t="s">
        <v>16</v>
      </c>
      <c r="B183" s="0" t="s">
        <v>3122</v>
      </c>
      <c r="C183" s="0" t="s">
        <v>3123</v>
      </c>
      <c r="D183" s="0" t="s">
        <v>3148</v>
      </c>
      <c r="E183" s="0" t="s">
        <v>3149</v>
      </c>
      <c r="F183" s="0" t="s">
        <v>2679</v>
      </c>
      <c r="G183" s="0" t="s">
        <v>3150</v>
      </c>
    </row>
    <row customHeight="1" ht="11.25">
      <c r="A184" s="0" t="s">
        <v>16</v>
      </c>
      <c r="B184" s="0" t="s">
        <v>3122</v>
      </c>
      <c r="C184" s="0" t="s">
        <v>3123</v>
      </c>
      <c r="D184" s="0" t="s">
        <v>3122</v>
      </c>
      <c r="E184" s="0" t="s">
        <v>3123</v>
      </c>
      <c r="F184" s="0" t="s">
        <v>2680</v>
      </c>
      <c r="G184" s="0" t="s">
        <v>3151</v>
      </c>
    </row>
    <row customHeight="1" ht="11.25">
      <c r="A185" s="0" t="s">
        <v>16</v>
      </c>
      <c r="B185" s="0" t="s">
        <v>3122</v>
      </c>
      <c r="C185" s="0" t="s">
        <v>3123</v>
      </c>
      <c r="D185" s="0" t="s">
        <v>3152</v>
      </c>
      <c r="E185" s="0" t="s">
        <v>3153</v>
      </c>
      <c r="F185" s="0" t="s">
        <v>2679</v>
      </c>
      <c r="G185" s="0" t="s">
        <v>3154</v>
      </c>
    </row>
    <row customHeight="1" ht="11.25">
      <c r="A186" s="0" t="s">
        <v>16</v>
      </c>
      <c r="B186" s="0" t="s">
        <v>3122</v>
      </c>
      <c r="C186" s="0" t="s">
        <v>3123</v>
      </c>
      <c r="D186" s="0" t="s">
        <v>3155</v>
      </c>
      <c r="E186" s="0" t="s">
        <v>3156</v>
      </c>
      <c r="F186" s="0" t="s">
        <v>2679</v>
      </c>
      <c r="G186" s="0" t="s">
        <v>3157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11458-DA89-972A-8287-8BA01EFAE4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3244</v>
      </c>
      <c r="B1" s="835" t="s">
        <v>3245</v>
      </c>
      <c r="C1" s="835" t="s">
        <v>1176</v>
      </c>
    </row>
    <row customHeight="1" ht="11.25">
      <c r="A2" s="835">
        <v>4189678</v>
      </c>
      <c r="B2" s="835" t="s">
        <v>3246</v>
      </c>
      <c r="C2" s="835" t="s">
        <v>3247</v>
      </c>
    </row>
    <row customHeight="1" ht="11.25">
      <c r="A3" s="835">
        <v>4190415</v>
      </c>
      <c r="B3" s="835" t="s">
        <v>3248</v>
      </c>
      <c r="C3" s="835" t="s">
        <v>3247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47F98-A118-0B4F-985C-207FC249F3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3249</v>
      </c>
      <c r="B1" s="163" t="s">
        <v>3250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FE051-4208-9AC7-A978-7A0348B415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3251</v>
      </c>
      <c r="B1" s="0" t="b">
        <v>1</v>
      </c>
    </row>
    <row customHeight="1" ht="11.25">
      <c r="A2" s="0" t="s">
        <v>3252</v>
      </c>
      <c r="B2" s="0" t="b">
        <v>0</v>
      </c>
    </row>
    <row customHeight="1" ht="11.25">
      <c r="A3" s="0" t="s">
        <v>3253</v>
      </c>
      <c r="B3" s="0" t="b">
        <v>1</v>
      </c>
    </row>
    <row customHeight="1" ht="11.25">
      <c r="A4" s="0" t="s">
        <v>3254</v>
      </c>
      <c r="B4" s="0" t="b">
        <v>0</v>
      </c>
    </row>
    <row customHeight="1" ht="11.25">
      <c r="A5" s="0" t="s">
        <v>3255</v>
      </c>
      <c r="B5" s="0" t="b">
        <v>0</v>
      </c>
    </row>
    <row customHeight="1" ht="11.25">
      <c r="A6" s="0" t="s">
        <v>3256</v>
      </c>
      <c r="B6" s="0" t="b">
        <v>0</v>
      </c>
    </row>
    <row customHeight="1" ht="11.25">
      <c r="A7" s="0" t="s">
        <v>3257</v>
      </c>
      <c r="B7" s="0" t="b">
        <v>0</v>
      </c>
    </row>
    <row customHeight="1" ht="11.25">
      <c r="A8" s="0" t="s">
        <v>3258</v>
      </c>
      <c r="B8" s="0" t="b">
        <v>0</v>
      </c>
    </row>
    <row customHeight="1" ht="11.25">
      <c r="A9" s="0" t="s">
        <v>3259</v>
      </c>
      <c r="B9" s="0" t="b">
        <v>0</v>
      </c>
    </row>
    <row customHeight="1" ht="11.25">
      <c r="A10" s="0" t="s">
        <v>3260</v>
      </c>
      <c r="B10" s="0" t="b">
        <v>0</v>
      </c>
    </row>
    <row customHeight="1" ht="11.25">
      <c r="A11" s="0" t="s">
        <v>3261</v>
      </c>
      <c r="B11" s="0" t="b">
        <v>0</v>
      </c>
    </row>
    <row customHeight="1" ht="11.25">
      <c r="A12" s="0" t="s">
        <v>3262</v>
      </c>
      <c r="B12" s="0" t="b">
        <v>0</v>
      </c>
    </row>
    <row customHeight="1" ht="11.25">
      <c r="A13" s="0" t="s">
        <v>3263</v>
      </c>
      <c r="B13" s="0" t="b">
        <v>0</v>
      </c>
    </row>
    <row customHeight="1" ht="11.25">
      <c r="A14" s="0" t="s">
        <v>3264</v>
      </c>
      <c r="B14" s="0" t="b">
        <v>1</v>
      </c>
    </row>
    <row customHeight="1" ht="11.25">
      <c r="A15" s="0" t="s">
        <v>3265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17898-EC7F-8008-BA32-CE7FDF34E05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B1058-4B88-BD88-07B8-443550A9DE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3266</v>
      </c>
      <c r="B1" s="67" t="s">
        <v>3267</v>
      </c>
    </row>
    <row customHeight="1" ht="11.25">
      <c r="A2" s="64" t="s">
        <v>3268</v>
      </c>
      <c r="B2" s="64" t="s">
        <v>3269</v>
      </c>
    </row>
    <row customHeight="1" ht="11.25">
      <c r="A3" s="64" t="s">
        <v>3270</v>
      </c>
      <c r="B3" s="64" t="s">
        <v>3271</v>
      </c>
    </row>
    <row customHeight="1" ht="11.25">
      <c r="A4" s="64" t="s">
        <v>3272</v>
      </c>
      <c r="B4" s="64" t="s">
        <v>3273</v>
      </c>
    </row>
    <row customHeight="1" ht="11.25">
      <c r="A5" s="64" t="s">
        <v>3274</v>
      </c>
      <c r="B5" s="64" t="s">
        <v>3275</v>
      </c>
    </row>
    <row customHeight="1" ht="11.25">
      <c r="A6" s="64" t="s">
        <v>3276</v>
      </c>
      <c r="B6" s="64" t="s">
        <v>3277</v>
      </c>
    </row>
    <row customHeight="1" ht="11.25">
      <c r="A7" s="64" t="s">
        <v>3278</v>
      </c>
      <c r="B7" s="64" t="s">
        <v>3279</v>
      </c>
    </row>
    <row customHeight="1" ht="11.25">
      <c r="A8" s="64" t="s">
        <v>3280</v>
      </c>
      <c r="B8" s="64" t="s">
        <v>3281</v>
      </c>
    </row>
    <row customHeight="1" ht="11.25">
      <c r="A9" s="64" t="s">
        <v>3282</v>
      </c>
      <c r="B9" s="64" t="s">
        <v>3283</v>
      </c>
    </row>
    <row customHeight="1" ht="11.25">
      <c r="A10" s="64" t="s">
        <v>3284</v>
      </c>
      <c r="B10" s="64" t="s">
        <v>3285</v>
      </c>
    </row>
    <row customHeight="1" ht="11.25">
      <c r="A11" s="64" t="s">
        <v>3286</v>
      </c>
      <c r="B11" s="64" t="s">
        <v>3287</v>
      </c>
    </row>
    <row customHeight="1" ht="11.25">
      <c r="A12" s="64" t="s">
        <v>3288</v>
      </c>
      <c r="B12" s="64" t="s">
        <v>3289</v>
      </c>
    </row>
    <row customHeight="1" ht="11.25">
      <c r="A13" s="64" t="s">
        <v>3290</v>
      </c>
      <c r="B13" s="64" t="s">
        <v>3291</v>
      </c>
    </row>
    <row customHeight="1" ht="11.25">
      <c r="A14" s="64" t="s">
        <v>3292</v>
      </c>
      <c r="B14" s="64" t="s">
        <v>3293</v>
      </c>
    </row>
    <row customHeight="1" ht="11.25">
      <c r="A15" s="64" t="s">
        <v>3294</v>
      </c>
      <c r="B15" s="64" t="s">
        <v>3295</v>
      </c>
    </row>
    <row customHeight="1" ht="11.25">
      <c r="A16" s="64" t="s">
        <v>3296</v>
      </c>
      <c r="B16" s="64" t="s">
        <v>3297</v>
      </c>
    </row>
    <row customHeight="1" ht="11.25">
      <c r="A17" s="64" t="s">
        <v>3298</v>
      </c>
      <c r="B17" s="64" t="s">
        <v>3299</v>
      </c>
    </row>
    <row customHeight="1" ht="11.25">
      <c r="A18" s="64" t="s">
        <v>3300</v>
      </c>
      <c r="B18" s="64" t="s">
        <v>3301</v>
      </c>
    </row>
    <row customHeight="1" ht="11.25">
      <c r="A19" s="64" t="s">
        <v>3302</v>
      </c>
      <c r="B19" s="64" t="s">
        <v>3303</v>
      </c>
    </row>
    <row customHeight="1" ht="11.25">
      <c r="A20" s="64" t="s">
        <v>3304</v>
      </c>
      <c r="B20" s="64" t="s">
        <v>3305</v>
      </c>
    </row>
    <row customHeight="1" ht="11.25">
      <c r="A21" s="64" t="s">
        <v>3306</v>
      </c>
      <c r="B21" s="64" t="s">
        <v>3307</v>
      </c>
    </row>
    <row customHeight="1" ht="11.25">
      <c r="A22" s="64" t="s">
        <v>3308</v>
      </c>
      <c r="B22" s="64" t="s">
        <v>3309</v>
      </c>
    </row>
    <row customHeight="1" ht="11.25">
      <c r="A23" s="64" t="s">
        <v>3310</v>
      </c>
      <c r="B23" s="64" t="s">
        <v>3311</v>
      </c>
    </row>
    <row customHeight="1" ht="11.25">
      <c r="A24" s="64" t="s">
        <v>3312</v>
      </c>
      <c r="B24" s="64" t="s">
        <v>3313</v>
      </c>
    </row>
    <row customHeight="1" ht="11.25">
      <c r="A25" s="64" t="s">
        <v>3314</v>
      </c>
      <c r="B25" s="64" t="s">
        <v>3315</v>
      </c>
    </row>
    <row customHeight="1" ht="11.25">
      <c r="A26" s="64" t="s">
        <v>3316</v>
      </c>
      <c r="B26" s="64" t="s">
        <v>3317</v>
      </c>
    </row>
    <row customHeight="1" ht="11.25">
      <c r="A27" s="64" t="s">
        <v>3318</v>
      </c>
      <c r="B27" s="64" t="s">
        <v>3319</v>
      </c>
    </row>
    <row customHeight="1" ht="11.25">
      <c r="A28" s="64" t="s">
        <v>3320</v>
      </c>
      <c r="B28" s="64" t="s">
        <v>3321</v>
      </c>
    </row>
    <row customHeight="1" ht="11.25">
      <c r="A29" s="64" t="s">
        <v>3322</v>
      </c>
      <c r="B29" s="64" t="s">
        <v>3323</v>
      </c>
    </row>
    <row customHeight="1" ht="11.25">
      <c r="A30" s="64" t="s">
        <v>3324</v>
      </c>
      <c r="B30" s="64" t="s">
        <v>3325</v>
      </c>
    </row>
    <row customHeight="1" ht="11.25">
      <c r="A31" s="64" t="s">
        <v>3326</v>
      </c>
      <c r="B31" s="64" t="s">
        <v>3327</v>
      </c>
    </row>
    <row customHeight="1" ht="11.25">
      <c r="A32" s="64" t="s">
        <v>3328</v>
      </c>
      <c r="B32" s="64" t="s">
        <v>3329</v>
      </c>
    </row>
    <row customHeight="1" ht="11.25">
      <c r="A33" s="64" t="s">
        <v>3330</v>
      </c>
      <c r="B33" s="64" t="s">
        <v>3331</v>
      </c>
    </row>
    <row customHeight="1" ht="11.25">
      <c r="A34" s="64" t="s">
        <v>3332</v>
      </c>
      <c r="B34" s="64" t="s">
        <v>3333</v>
      </c>
    </row>
    <row customHeight="1" ht="11.25">
      <c r="A35" s="64" t="s">
        <v>3334</v>
      </c>
      <c r="B35" s="64" t="s">
        <v>3335</v>
      </c>
    </row>
    <row customHeight="1" ht="11.25">
      <c r="A36" s="64" t="s">
        <v>3336</v>
      </c>
      <c r="B36" s="64" t="s">
        <v>3337</v>
      </c>
    </row>
    <row customHeight="1" ht="11.25">
      <c r="A37" s="64" t="s">
        <v>3338</v>
      </c>
      <c r="B37" s="64" t="s">
        <v>3339</v>
      </c>
    </row>
    <row customHeight="1" ht="11.25">
      <c r="A38" s="64" t="s">
        <v>3340</v>
      </c>
      <c r="B38" s="64" t="s">
        <v>3341</v>
      </c>
    </row>
    <row customHeight="1" ht="11.25">
      <c r="A39" s="64" t="s">
        <v>3342</v>
      </c>
      <c r="B39" s="64" t="s">
        <v>3343</v>
      </c>
    </row>
    <row customHeight="1" ht="11.25">
      <c r="A40" s="64" t="s">
        <v>3344</v>
      </c>
      <c r="B40" s="64" t="s">
        <v>3345</v>
      </c>
    </row>
    <row customHeight="1" ht="11.25">
      <c r="A41" s="64" t="s">
        <v>3346</v>
      </c>
      <c r="B41" s="64" t="s">
        <v>3347</v>
      </c>
    </row>
    <row customHeight="1" ht="11.25">
      <c r="A42" s="64" t="s">
        <v>3348</v>
      </c>
      <c r="B42" s="64" t="s">
        <v>3349</v>
      </c>
    </row>
    <row customHeight="1" ht="11.25">
      <c r="A43" s="64" t="s">
        <v>3350</v>
      </c>
      <c r="B43" s="64" t="s">
        <v>3351</v>
      </c>
    </row>
    <row customHeight="1" ht="11.25">
      <c r="A44" s="64" t="s">
        <v>3352</v>
      </c>
      <c r="B44" s="64" t="s">
        <v>3353</v>
      </c>
    </row>
    <row customHeight="1" ht="11.25">
      <c r="A45" s="64" t="s">
        <v>3354</v>
      </c>
      <c r="B45" s="64" t="s">
        <v>3355</v>
      </c>
    </row>
    <row customHeight="1" ht="11.25">
      <c r="A46" s="64" t="s">
        <v>3356</v>
      </c>
      <c r="B46" s="64" t="s">
        <v>3357</v>
      </c>
    </row>
    <row customHeight="1" ht="11.25">
      <c r="A47" s="64" t="s">
        <v>3358</v>
      </c>
      <c r="B47" s="64" t="s">
        <v>3359</v>
      </c>
    </row>
    <row customHeight="1" ht="11.25">
      <c r="A48" s="64" t="s">
        <v>3360</v>
      </c>
      <c r="B48" s="64" t="s">
        <v>3361</v>
      </c>
    </row>
    <row customHeight="1" ht="11.25">
      <c r="A49" s="64" t="s">
        <v>3362</v>
      </c>
      <c r="B49" s="64" t="s">
        <v>3363</v>
      </c>
    </row>
    <row customHeight="1" ht="11.25">
      <c r="A50" s="64" t="s">
        <v>3364</v>
      </c>
      <c r="B50" s="64" t="s">
        <v>3365</v>
      </c>
    </row>
    <row customHeight="1" ht="11.25">
      <c r="A51" s="64" t="s">
        <v>3366</v>
      </c>
      <c r="B51" s="64" t="s">
        <v>3367</v>
      </c>
    </row>
    <row customHeight="1" ht="11.25">
      <c r="A52" s="64" t="s">
        <v>3368</v>
      </c>
      <c r="B52" s="64" t="s">
        <v>3369</v>
      </c>
    </row>
    <row customHeight="1" ht="11.25">
      <c r="A53" s="64" t="s">
        <v>3370</v>
      </c>
      <c r="B53" s="64" t="s">
        <v>3371</v>
      </c>
    </row>
    <row customHeight="1" ht="11.25">
      <c r="A54" s="64" t="s">
        <v>3372</v>
      </c>
      <c r="B54" s="64" t="s">
        <v>3373</v>
      </c>
    </row>
    <row customHeight="1" ht="11.25">
      <c r="A55" s="64" t="s">
        <v>3374</v>
      </c>
      <c r="B55" s="64" t="s">
        <v>3375</v>
      </c>
    </row>
    <row customHeight="1" ht="11.25">
      <c r="A56" s="64" t="s">
        <v>3376</v>
      </c>
      <c r="B56" s="64" t="s">
        <v>3377</v>
      </c>
    </row>
    <row customHeight="1" ht="11.25">
      <c r="A57" s="64" t="s">
        <v>3378</v>
      </c>
      <c r="B57" s="64" t="s">
        <v>3379</v>
      </c>
    </row>
    <row customHeight="1" ht="11.25">
      <c r="A58" s="64" t="s">
        <v>3380</v>
      </c>
      <c r="B58" s="64" t="s">
        <v>3381</v>
      </c>
    </row>
    <row customHeight="1" ht="11.25">
      <c r="A59" s="64" t="s">
        <v>3382</v>
      </c>
      <c r="B59" s="64" t="s">
        <v>3383</v>
      </c>
    </row>
    <row customHeight="1" ht="11.25">
      <c r="A60" s="64" t="s">
        <v>3384</v>
      </c>
      <c r="B60" s="64" t="s">
        <v>3385</v>
      </c>
    </row>
    <row customHeight="1" ht="11.25">
      <c r="A61" s="64"/>
      <c r="B61" s="64" t="s">
        <v>3386</v>
      </c>
    </row>
    <row customHeight="1" ht="11.25">
      <c r="A62" s="64"/>
      <c r="B62" s="64" t="s">
        <v>3387</v>
      </c>
    </row>
    <row customHeight="1" ht="11.25">
      <c r="A63" s="64"/>
      <c r="B63" s="64" t="s">
        <v>3388</v>
      </c>
    </row>
    <row customHeight="1" ht="11.25">
      <c r="A64" s="64"/>
      <c r="B64" s="64" t="s">
        <v>3389</v>
      </c>
    </row>
    <row customHeight="1" ht="11.25">
      <c r="A65" s="64"/>
      <c r="B65" s="64" t="s">
        <v>3390</v>
      </c>
    </row>
    <row customHeight="1" ht="11.25">
      <c r="A66" s="64"/>
      <c r="B66" s="64" t="s">
        <v>3391</v>
      </c>
    </row>
    <row customHeight="1" ht="11.25">
      <c r="A67" s="64"/>
      <c r="B67" s="64" t="s">
        <v>3392</v>
      </c>
    </row>
    <row customHeight="1" ht="11.25">
      <c r="A68" s="64"/>
      <c r="B68" s="64" t="s">
        <v>3393</v>
      </c>
    </row>
    <row customHeight="1" ht="11.25">
      <c r="A69" s="64"/>
      <c r="B69" s="64" t="s">
        <v>3394</v>
      </c>
    </row>
    <row customHeight="1" ht="11.25">
      <c r="A70" s="64"/>
      <c r="B70" s="64" t="s">
        <v>3395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91E98-9826-12AE-9F49-38E9032347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3396</v>
      </c>
    </row>
    <row customHeight="1" ht="90">
      <c r="B2" s="94" t="s">
        <v>3397</v>
      </c>
    </row>
    <row customHeight="1" ht="67.5">
      <c r="B3" s="94" t="s">
        <v>3398</v>
      </c>
    </row>
    <row customHeight="1" ht="33.75">
      <c r="B4" s="94" t="s">
        <v>3399</v>
      </c>
    </row>
    <row customHeight="1" ht="11.25">
      <c r="B5" s="94" t="s">
        <v>3400</v>
      </c>
    </row>
    <row customHeight="1" ht="22.5">
      <c r="B6" s="94" t="s">
        <v>3401</v>
      </c>
    </row>
    <row customHeight="1" ht="22.5">
      <c r="B7" s="94" t="s">
        <v>3402</v>
      </c>
    </row>
    <row customHeight="1" ht="22.5">
      <c r="B8" s="94" t="s">
        <v>3403</v>
      </c>
    </row>
    <row customHeight="1" ht="22.5">
      <c r="B9" s="94" t="s">
        <v>3404</v>
      </c>
    </row>
    <row customHeight="1" ht="56.25">
      <c r="B10" s="94" t="s">
        <v>3405</v>
      </c>
    </row>
    <row customHeight="1" ht="12.75">
      <c r="B11" s="159" t="s">
        <v>3406</v>
      </c>
    </row>
    <row customHeight="1" ht="11.25">
      <c r="B12" s="93" t="s">
        <v>3407</v>
      </c>
    </row>
    <row customHeight="1" ht="22.5">
      <c r="B13" s="94" t="s">
        <v>3408</v>
      </c>
    </row>
    <row customHeight="1" ht="67.5">
      <c r="B14" s="94" t="s">
        <v>3409</v>
      </c>
    </row>
    <row customHeight="1" ht="22.5">
      <c r="B15" s="94" t="s">
        <v>3410</v>
      </c>
    </row>
    <row customHeight="1" ht="11.25">
      <c r="B16" s="93" t="s">
        <v>3411</v>
      </c>
      <c r="D16" s="100"/>
    </row>
    <row customHeight="1" ht="33.75">
      <c r="B17" s="94" t="s">
        <v>3412</v>
      </c>
    </row>
    <row customHeight="1" ht="33.75">
      <c r="B18" s="94" t="s">
        <v>3413</v>
      </c>
    </row>
    <row customHeight="1" ht="11.25">
      <c r="B19" s="94" t="s">
        <v>3414</v>
      </c>
    </row>
    <row customHeight="1" ht="33.75">
      <c r="B20" s="94" t="s">
        <v>3415</v>
      </c>
    </row>
    <row customHeight="1" ht="11.25">
      <c r="B21" s="93" t="s">
        <v>3416</v>
      </c>
    </row>
    <row customHeight="1" ht="11.25">
      <c r="B22" s="94" t="s">
        <v>3417</v>
      </c>
    </row>
    <row r="24" customHeight="1" ht="22.5">
      <c r="B24" s="161" t="s">
        <v>3418</v>
      </c>
    </row>
    <row r="26" customHeight="1" ht="11.25">
      <c r="B26" s="93" t="s">
        <v>3419</v>
      </c>
    </row>
    <row customHeight="1" ht="22.5">
      <c r="B27" s="160" t="s">
        <v>402</v>
      </c>
    </row>
    <row customHeight="1" ht="56.25">
      <c r="B28" s="160" t="s">
        <v>3420</v>
      </c>
    </row>
    <row customHeight="1" ht="11.25">
      <c r="B29" s="210" t="s">
        <v>3421</v>
      </c>
    </row>
    <row customHeight="1" ht="22.5">
      <c r="B30" s="160" t="s">
        <v>3422</v>
      </c>
    </row>
    <row r="32" customHeight="1" ht="11.25">
      <c r="A32" s="188"/>
      <c r="B32" s="189" t="s">
        <v>3423</v>
      </c>
    </row>
    <row customHeight="1" ht="14.25">
      <c r="A33" s="190">
        <v>1</v>
      </c>
      <c r="B33" s="191" t="s">
        <v>3424</v>
      </c>
    </row>
    <row customHeight="1" ht="14.25">
      <c r="A34" s="190">
        <v>2</v>
      </c>
      <c r="B34" s="191" t="s">
        <v>3425</v>
      </c>
    </row>
    <row customHeight="1" ht="11.25">
      <c r="B35" s="189" t="s">
        <v>3426</v>
      </c>
    </row>
    <row customHeight="1" ht="11.25">
      <c r="B36" s="191" t="s">
        <v>3427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5D667-0188-A3E8-DCB7-61A17FEB36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89</v>
      </c>
      <c r="E11" s="2223" t="s">
        <v>107</v>
      </c>
      <c r="F11" s="2192" t="s">
        <v>89</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