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8" sheetId="7" r:id="rId7"/>
    <sheet name="Ссылки на публикации" sheetId="8" r:id="rId8"/>
    <sheet name="Проверка" sheetId="9" r:id="rId9"/>
  </sheets>
  <externalReferences>
    <externalReference r:id="rId12"/>
  </externalReferences>
  <definedNames>
    <definedName name="_xlfn.IFERROR" hidden="1">#NAME?</definedName>
    <definedName name="B_FIO">'Титульный'!$F$30</definedName>
    <definedName name="B_POST">'Титульный'!$F$31</definedName>
    <definedName name="CHECK_RNG">'Проверка'!$E$12:$G$13</definedName>
    <definedName name="ChTitArr">'TSheet'!$B$16:$B$25</definedName>
    <definedName name="COMPANY">'Титульный'!$F$14</definedName>
    <definedName name="EXE_EMAIL">'Титульный'!$F$37</definedName>
    <definedName name="EXE_FIO">'Титульный'!$F$34</definedName>
    <definedName name="EXE_PHONE">'Титульный'!$F$36</definedName>
    <definedName name="EXE_POST">'Титульный'!$F$35</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th_Count_0">'TSheet'!$J$3</definedName>
    <definedName name="NDS">'Титульный'!$F$20</definedName>
    <definedName name="OR_REFRESH_DATE" localSheetId="5">'Титульный'!$F$12</definedName>
    <definedName name="ORG_REESTR_TEMP_LIST">'OrgReestrTemp'!$A$2:$E$23</definedName>
    <definedName name="PAddress">'Титульный'!$F$27</definedName>
    <definedName name="Paper">'TSheet'!$M$2</definedName>
    <definedName name="PCOMPANY" localSheetId="0">'TSheet'!$C$6</definedName>
    <definedName name="Period_name_0">'TSheet'!$G$3</definedName>
    <definedName name="PF">'Титульный'!$F$21</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'СТ-ТС.18'!$G$15:$G$62</definedName>
    <definedName name="ShChkRng">'TSheet'!$I$2:$I$10</definedName>
    <definedName name="T_PUBL">'Титульный'!$F$19</definedName>
    <definedName name="UAddress">'Титульный'!$F$26</definedName>
    <definedName name="VERSION">'TSheet'!$C$4</definedName>
    <definedName name="YEAR_PERIOD">'Титульный'!$F$23</definedName>
    <definedName name="Год" localSheetId="5">'TSheet'!$E$2:$E$10</definedName>
    <definedName name="Месяц">'TSheet'!$F$2:$F$13</definedName>
    <definedName name="_xlnm.Print_Area" localSheetId="4">'Инструкция'!$D$4:$H$27</definedName>
    <definedName name="_xlnm.Print_Area" localSheetId="7">'Ссылки на публикации'!$D$4:$J$26</definedName>
    <definedName name="_xlnm.Print_Area" localSheetId="6">'СТ-ТС.18'!$D$4:$I$65</definedName>
    <definedName name="_xlnm.Print_Area" localSheetId="5">'Титульный'!$D$4:$H$38</definedName>
  </definedNames>
  <calcPr fullCalcOnLoad="1" iterate="1" iterateCount="100" iterateDelta="0.001"/>
</workbook>
</file>

<file path=xl/sharedStrings.xml><?xml version="1.0" encoding="utf-8"?>
<sst xmlns="http://schemas.openxmlformats.org/spreadsheetml/2006/main" count="813" uniqueCount="569">
  <si>
    <t>FORMCODE</t>
  </si>
  <si>
    <t>VERSION</t>
  </si>
  <si>
    <t>ЛИСТ</t>
  </si>
  <si>
    <t>Наименование организации</t>
  </si>
  <si>
    <t>ИНН</t>
  </si>
  <si>
    <t>КПП</t>
  </si>
  <si>
    <t>Год</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</si>
  <si>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</si>
  <si>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</si>
  <si>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</si>
  <si>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</si>
  <si>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</si>
  <si>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</si>
  <si>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</si>
  <si>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</si>
  <si>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SPHERE</t>
  </si>
  <si>
    <t>Проверка</t>
  </si>
  <si>
    <t>Результаты проверки</t>
  </si>
  <si>
    <t>Адрес</t>
  </si>
  <si>
    <t>Описание ошибки</t>
  </si>
  <si>
    <t>Статус</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</si>
  <si>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</si>
  <si>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</si>
  <si>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</si>
  <si>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</si>
  <si>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</si>
  <si>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</si>
  <si>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</si>
  <si>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</si>
  <si>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</si>
  <si>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</si>
  <si>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</si>
  <si>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</si>
  <si>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</si>
  <si>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</si>
  <si>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</si>
  <si>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</si>
  <si>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</si>
  <si>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</si>
  <si>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</si>
  <si>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</si>
  <si>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</si>
  <si>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</si>
  <si>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</si>
  <si>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</si>
  <si>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</si>
  <si>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</si>
  <si>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</si>
  <si>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</si>
  <si>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</si>
  <si>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</si>
  <si>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</si>
  <si>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</si>
  <si>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</si>
  <si>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</si>
  <si>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</si>
  <si>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</si>
  <si>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</si>
  <si>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</si>
  <si>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</si>
  <si>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</si>
  <si>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</si>
  <si>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</si>
  <si>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</si>
  <si>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</si>
  <si>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</si>
  <si>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</si>
  <si>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</si>
  <si>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</si>
  <si>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</si>
  <si>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</si>
  <si>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</si>
  <si>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</si>
  <si>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</si>
  <si>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</si>
  <si>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</si>
  <si>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</si>
  <si>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</si>
  <si>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</si>
  <si>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</si>
  <si>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</si>
  <si>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</si>
  <si>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</si>
  <si>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</si>
  <si>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</si>
  <si>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</si>
  <si>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</si>
  <si>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</si>
  <si>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</si>
  <si>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</si>
  <si>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</si>
  <si>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</si>
  <si>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</si>
  <si>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</si>
  <si>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</si>
  <si>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</si>
  <si>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</si>
  <si>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</si>
  <si>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</si>
  <si>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</si>
  <si>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</si>
  <si>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</si>
  <si>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</si>
  <si>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</si>
  <si>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</si>
  <si>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</si>
  <si>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</si>
  <si>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</si>
  <si>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</si>
  <si>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</si>
  <si>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</si>
  <si>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</si>
  <si>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</si>
  <si>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</si>
  <si>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</si>
  <si>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</si>
  <si>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</si>
  <si>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</si>
  <si>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</si>
  <si>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</si>
  <si>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</si>
  <si>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</si>
  <si>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</si>
  <si>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</si>
  <si>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</si>
  <si>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</si>
  <si>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</si>
  <si>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</si>
  <si>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</si>
  <si>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</si>
  <si>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</si>
  <si>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</si>
  <si>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</si>
  <si>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</si>
  <si>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</si>
  <si>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</si>
  <si>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</si>
  <si>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</si>
  <si>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</si>
  <si>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</si>
  <si>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</si>
  <si>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</si>
  <si>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</si>
  <si>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</si>
  <si>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</si>
  <si>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</si>
  <si>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</si>
  <si>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</si>
  <si>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</si>
  <si>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</si>
  <si>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</si>
  <si>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</si>
  <si>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</si>
  <si>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</si>
  <si>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</si>
  <si>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</si>
  <si>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</si>
  <si>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</si>
  <si>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</si>
  <si>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</si>
  <si>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</si>
  <si>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</si>
  <si>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</si>
  <si>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</si>
  <si>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</si>
  <si>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</si>
  <si>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</si>
  <si>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</si>
  <si>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</si>
  <si>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</si>
  <si>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</si>
  <si>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</si>
  <si>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</si>
  <si>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</si>
  <si>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</si>
  <si>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</si>
  <si>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</si>
  <si>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</si>
  <si>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</si>
  <si>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</si>
  <si>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</si>
  <si>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</si>
  <si>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</si>
  <si>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</si>
  <si>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</si>
  <si>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</si>
  <si>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</si>
  <si>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</si>
  <si>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</si>
  <si>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</si>
  <si>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</si>
  <si>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</si>
  <si>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</si>
  <si>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</si>
  <si>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</si>
  <si>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</si>
  <si>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</si>
  <si>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</si>
  <si>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</si>
  <si>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</si>
  <si>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</si>
  <si>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</si>
  <si>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</si>
  <si>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</si>
  <si>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</si>
  <si>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</si>
  <si>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</si>
  <si>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</si>
  <si>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</si>
  <si>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</si>
  <si>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</si>
  <si>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</si>
  <si>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</si>
  <si>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</si>
  <si>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</si>
  <si>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</si>
  <si>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</si>
  <si>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</si>
  <si>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</si>
  <si>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</si>
  <si>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</si>
  <si>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</si>
  <si>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</si>
  <si>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</si>
  <si>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</si>
  <si>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</si>
  <si>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</si>
  <si>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</si>
  <si>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</si>
  <si>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</si>
  <si>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</si>
  <si>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</si>
  <si>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</si>
  <si>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</si>
  <si>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</si>
  <si>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</si>
  <si>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</si>
  <si>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</si>
  <si>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</si>
  <si>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</si>
  <si>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</si>
  <si>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</si>
  <si>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</si>
  <si>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</si>
  <si>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</si>
  <si>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</si>
  <si>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</si>
  <si>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</si>
  <si>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</si>
  <si>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</si>
  <si>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</si>
  <si>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</si>
  <si>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</si>
  <si>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</si>
  <si>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</si>
  <si>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</si>
  <si>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</si>
  <si>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</si>
  <si>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</si>
  <si>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</si>
  <si>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</si>
  <si>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</si>
  <si>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</si>
  <si>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</si>
  <si>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</si>
  <si>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</si>
  <si>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</si>
  <si>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</si>
  <si>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</si>
  <si>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</si>
  <si>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</si>
  <si>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</si>
  <si>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</si>
  <si>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</si>
  <si>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</si>
  <si>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</si>
  <si>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Наименование</t>
  </si>
  <si>
    <t>Исполнитель. ФИО</t>
  </si>
  <si>
    <t>Исполнитель. Должность</t>
  </si>
  <si>
    <t>Исполнитель. E-mail</t>
  </si>
  <si>
    <t>Исполнитель. Номер телефона</t>
  </si>
  <si>
    <t>Юридический адрес</t>
  </si>
  <si>
    <t>Лист</t>
  </si>
  <si>
    <t>Диапазон</t>
  </si>
  <si>
    <t>EndDataRow</t>
  </si>
  <si>
    <t xml:space="preserve">*  </t>
  </si>
  <si>
    <t>1.</t>
  </si>
  <si>
    <t>2.</t>
  </si>
  <si>
    <t>3.</t>
  </si>
  <si>
    <t>4.</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</si>
  <si>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</si>
  <si>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</si>
  <si>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</si>
  <si>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</si>
  <si>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</si>
  <si>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</si>
  <si>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</si>
  <si>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</si>
  <si>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</si>
  <si>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</si>
  <si>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</si>
  <si>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</si>
  <si>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</si>
  <si>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</si>
  <si>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</si>
  <si>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</si>
  <si>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</si>
  <si>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</si>
  <si>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</si>
  <si>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</si>
  <si>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</si>
  <si>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</si>
  <si>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</si>
  <si>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</si>
  <si>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T_PUBL</t>
  </si>
  <si>
    <t>Удалить</t>
  </si>
  <si>
    <t>Вестник Комитета по тарифам Санкт-Петербурга</t>
  </si>
  <si>
    <t>Paper</t>
  </si>
  <si>
    <t>Публикация в печатном издании (форма СТ-ТС.16) :</t>
  </si>
  <si>
    <t>WARM.OPENINFO.GENERAL.4.178</t>
  </si>
  <si>
    <t>Общая информация о регулируемой организации в сфере теплоснабжения и сфере оказания услуг по передаче тепловой энергии</t>
  </si>
  <si>
    <t>Является ли организация плательщиком НДС</t>
  </si>
  <si>
    <t>СТ-ТС.18</t>
  </si>
  <si>
    <t>NDS</t>
  </si>
  <si>
    <t xml:space="preserve">Общая информация о регулируемой организации
</t>
  </si>
  <si>
    <t>Период</t>
  </si>
  <si>
    <t>№ п/п</t>
  </si>
  <si>
    <t>Сведения</t>
  </si>
  <si>
    <t>Примечание</t>
  </si>
  <si>
    <t>Основные сведения</t>
  </si>
  <si>
    <t>Краткое наименование организации</t>
  </si>
  <si>
    <t>Фирменное наименование юридического лица (согласно уставу регулируемой организации) *</t>
  </si>
  <si>
    <t>Организационно-правовая форма</t>
  </si>
  <si>
    <t>Дата регистрации организации</t>
  </si>
  <si>
    <t>Режим работы регулируемой организации, в т.ч. *</t>
  </si>
  <si>
    <t>абонентских отделов *</t>
  </si>
  <si>
    <t>сбытовых подразделений *</t>
  </si>
  <si>
    <t>диспетчерских служб *</t>
  </si>
  <si>
    <t>Контактные данные</t>
  </si>
  <si>
    <t>Почтовый адрес регулируемой организации *</t>
  </si>
  <si>
    <t>Фактический адрес</t>
  </si>
  <si>
    <t>Адрес фактического местонахождения органов управления регулируемой организации *</t>
  </si>
  <si>
    <t>Фамилия, имя и отчество  руководителя  регулируемой организации *</t>
  </si>
  <si>
    <t>Должность руководителя</t>
  </si>
  <si>
    <t>Контактные телефоны (через запятую) *</t>
  </si>
  <si>
    <t>Номер факсимильного аппарата</t>
  </si>
  <si>
    <t>Официальный сайт регулируемой  организации  в  сети "Интернет" (при наличии) *</t>
  </si>
  <si>
    <t>Адрес электронной почты регулируемой организации</t>
  </si>
  <si>
    <t>Регистрационные данные</t>
  </si>
  <si>
    <t>ОКАТО</t>
  </si>
  <si>
    <t>ОКПО</t>
  </si>
  <si>
    <t>ОКОГУ</t>
  </si>
  <si>
    <t>Основной  государственный  регистрационный   номер (ОГРН) *</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</si>
  <si>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</si>
  <si>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ОКОПФ</t>
  </si>
  <si>
    <t>ОКВЭД</t>
  </si>
  <si>
    <t>ОКФС</t>
  </si>
  <si>
    <t>Виды регулируемой деятельности *</t>
  </si>
  <si>
    <t>установленная электрическая мощность *</t>
  </si>
  <si>
    <t>единицы измерения *</t>
  </si>
  <si>
    <t xml:space="preserve">установленная тепловая мощность, Гкал/ч </t>
  </si>
  <si>
    <t>установленная тепловая мощность, Гкал/ч *</t>
  </si>
  <si>
    <t>1.1.</t>
  </si>
  <si>
    <t>1.2.</t>
  </si>
  <si>
    <t>1.3.</t>
  </si>
  <si>
    <t>1.4.</t>
  </si>
  <si>
    <t>1.5.</t>
  </si>
  <si>
    <t>1.6.</t>
  </si>
  <si>
    <t>1.7.</t>
  </si>
  <si>
    <t>1.8.</t>
  </si>
  <si>
    <t>2.1.</t>
  </si>
  <si>
    <t>2.2.</t>
  </si>
  <si>
    <t>2.3.</t>
  </si>
  <si>
    <t>2.4.</t>
  </si>
  <si>
    <t>2.5.</t>
  </si>
  <si>
    <t>2.6.</t>
  </si>
  <si>
    <t>2.7.</t>
  </si>
  <si>
    <t>3.1.</t>
  </si>
  <si>
    <t>3.2.</t>
  </si>
  <si>
    <t>3.3.</t>
  </si>
  <si>
    <t>3.4.</t>
  </si>
  <si>
    <t>3.5.</t>
  </si>
  <si>
    <t>3.6.</t>
  </si>
  <si>
    <t>3.7.</t>
  </si>
  <si>
    <t>4.1.</t>
  </si>
  <si>
    <t>Информация подлежит раскрытию на основании пп. 17, 38, 59 постановления Правительства №6 от 17 января 2013, п.18 постановления Правительства №570 от 05 июля 2013</t>
  </si>
  <si>
    <t>2.4.1.</t>
  </si>
  <si>
    <t>2.4.2.</t>
  </si>
  <si>
    <t>Дата присвоения ОГРН (В соответствии со свидетельством о государственной регистрации в качестве юридического лица) *</t>
  </si>
  <si>
    <t>3.8.</t>
  </si>
  <si>
    <t>5.</t>
  </si>
  <si>
    <t>6.</t>
  </si>
  <si>
    <t>7.</t>
  </si>
  <si>
    <t>4.2.</t>
  </si>
  <si>
    <t>4.3.</t>
  </si>
  <si>
    <t>8.</t>
  </si>
  <si>
    <t>8.1.</t>
  </si>
  <si>
    <t>8.1.1.</t>
  </si>
  <si>
    <t>8.2.</t>
  </si>
  <si>
    <t>9.</t>
  </si>
  <si>
    <t>9.1.</t>
  </si>
  <si>
    <t>10.</t>
  </si>
  <si>
    <t>11.</t>
  </si>
  <si>
    <t>10.1.</t>
  </si>
  <si>
    <t>5.1.</t>
  </si>
  <si>
    <t>Протяженность магистральных сетей (в однотрубном исчислении), км *</t>
  </si>
  <si>
    <t>Протяженность разводящих сетей (в однотрубном исчислении), км *</t>
  </si>
  <si>
    <t>Количество теплоэлектростанций, шт. *</t>
  </si>
  <si>
    <t>Количество тепловых станций, шт. *</t>
  </si>
  <si>
    <t>Количество котельных, шт. *</t>
  </si>
  <si>
    <t>Количество центральных тепловых пунктов, шт. *</t>
  </si>
  <si>
    <t>5.2.</t>
  </si>
  <si>
    <t>5.3.</t>
  </si>
  <si>
    <t>5.4.</t>
  </si>
  <si>
    <t>5.5.</t>
  </si>
  <si>
    <t>Реализация тепловой энергии (мощности)</t>
  </si>
  <si>
    <t>Реализация теплоносителя</t>
  </si>
  <si>
    <t>Оказание услуг по передаче тепловой энергии</t>
  </si>
  <si>
    <t>Оказание услуг по передаче теплоносителя</t>
  </si>
  <si>
    <t>Оказание услуг по поддержанию резервной тепловой мощности</t>
  </si>
  <si>
    <t>Версия 1.3</t>
  </si>
  <si>
    <t>Нет</t>
  </si>
  <si>
    <t>Сайт Комитета по тарифам Санкт-Петербурга</t>
  </si>
  <si>
    <t>http://www.tarifspb.ru</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</si>
  <si>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</si>
  <si>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</si>
  <si>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</si>
  <si>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</si>
  <si>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</si>
  <si>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</si>
  <si>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</si>
  <si>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</si>
  <si>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</si>
  <si>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</si>
  <si>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</si>
  <si>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</si>
  <si>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</si>
  <si>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</si>
  <si>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</si>
  <si>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</si>
  <si>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</si>
  <si>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</si>
  <si>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</si>
  <si>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</si>
  <si>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</si>
  <si>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</si>
  <si>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</si>
  <si>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</si>
  <si>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</si>
  <si>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</si>
  <si>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</si>
  <si>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</si>
  <si>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</si>
  <si>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</si>
  <si>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</si>
  <si>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</si>
  <si>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</si>
  <si>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</si>
  <si>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</si>
  <si>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</si>
  <si>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</si>
  <si>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</si>
  <si>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</si>
  <si>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</si>
  <si>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</si>
  <si>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</si>
  <si>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</si>
  <si>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</si>
  <si>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</si>
  <si>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</si>
  <si>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</si>
  <si>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</si>
  <si>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</si>
  <si>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</si>
  <si>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</si>
  <si>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</si>
  <si>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</si>
  <si>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</si>
  <si>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</si>
  <si>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</si>
  <si>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</si>
  <si>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</si>
  <si>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</si>
  <si>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</si>
  <si>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</si>
  <si>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</si>
  <si>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</si>
  <si>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</si>
  <si>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</si>
  <si>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</si>
  <si>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</si>
  <si>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</si>
  <si>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</si>
  <si>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</si>
  <si>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</si>
  <si>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</si>
  <si>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</si>
  <si>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</si>
  <si>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</si>
  <si>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</si>
  <si>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</si>
  <si>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</si>
  <si>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</si>
  <si>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</si>
  <si>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</si>
  <si>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</si>
  <si>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</si>
  <si>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</si>
  <si>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</si>
  <si>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</si>
  <si>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</si>
  <si>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</si>
  <si>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</si>
  <si>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</si>
  <si>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</si>
  <si>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</si>
  <si>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</si>
  <si>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</si>
  <si>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</si>
  <si>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</si>
  <si>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</si>
  <si>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</si>
  <si>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</si>
  <si>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</si>
  <si>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</si>
  <si>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</si>
  <si>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</si>
  <si>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</si>
  <si>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</si>
  <si>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</si>
  <si>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</si>
  <si>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</si>
  <si>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</si>
  <si>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</si>
  <si>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</si>
  <si>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</si>
  <si>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</si>
  <si>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</si>
  <si>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</si>
  <si>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</si>
  <si>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</si>
  <si>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11:28:17</t>
  </si>
  <si>
    <t>Левушкина Елена Петровна</t>
  </si>
  <si>
    <t>8(812) 406-73-78</t>
  </si>
  <si>
    <t>peo@sztec.ru</t>
  </si>
  <si>
    <t>Открытое акционерное общество</t>
  </si>
  <si>
    <t>15.06.2011</t>
  </si>
  <si>
    <t>Гуменюк Петр Петрович</t>
  </si>
  <si>
    <t>Директор</t>
  </si>
  <si>
    <t>1117746460358</t>
  </si>
  <si>
    <t>40270561000</t>
  </si>
  <si>
    <t>Межрайонная инспекция Федеральной налоговой службы №46 по г.Москве</t>
  </si>
  <si>
    <t>40.10.1, 40.10.4, 40.30.1</t>
  </si>
  <si>
    <t>16</t>
  </si>
  <si>
    <t>РФ, 119435, г.Москва, Большая Пироговская ул., дом.27, стр.1</t>
  </si>
  <si>
    <t>РФ, 197229, г.Санкт-Петербург, пос.Ольгино, 3-я Конная Лахта, дом 34</t>
  </si>
  <si>
    <t>www.sztec.ru</t>
  </si>
  <si>
    <t>delo@sztec.ru</t>
  </si>
  <si>
    <t>c 00:00 до 23:59</t>
  </si>
  <si>
    <t>c 08:00 до 17:00</t>
  </si>
  <si>
    <t>Да</t>
  </si>
  <si>
    <t>МВт</t>
  </si>
  <si>
    <t>(812) 406-76-76, доб.279, 494-31-04</t>
  </si>
  <si>
    <t>(812) 406-76-77,доб.279</t>
  </si>
  <si>
    <t>92012643</t>
  </si>
  <si>
    <t>30002</t>
  </si>
  <si>
    <t xml:space="preserve">Филиал "Северо-Западная ТЭЦ" Открытого акционерного общества "Интер РАО - Электрогенерация" </t>
  </si>
  <si>
    <t>Начальник ФЭО</t>
  </si>
  <si>
    <t>выпуск № 1</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</si>
</sst>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 numFmtId="178" formatCode="dd/mm/yy;@"/>
  </numFmts>
  <fonts count="54">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gray0625">
        <fgColor indexed="55"/>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55"/>
      </left>
      <right style="medium"/>
      <top>
        <color indexed="63"/>
      </top>
      <bottom>
        <color indexed="63"/>
      </bottom>
    </border>
    <border>
      <left>
        <color indexed="63"/>
      </left>
      <right>
        <color indexed="63"/>
      </right>
      <top>
        <color indexed="63"/>
      </top>
      <bottom style="medium"/>
    </border>
    <border>
      <left style="medium"/>
      <right>
        <color indexed="63"/>
      </right>
      <top style="medium"/>
      <bottom style="thin"/>
    </border>
    <border>
      <left style="thin"/>
      <right style="thin"/>
      <top/>
      <bottom style="thin"/>
    </border>
    <border>
      <left style="thin"/>
      <right style="medium"/>
      <top>
        <color indexed="63"/>
      </top>
      <bottom style="thin"/>
    </border>
    <border>
      <left>
        <color indexed="63"/>
      </left>
      <right>
        <color indexed="63"/>
      </right>
      <top style="thin"/>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color indexed="63"/>
      </right>
      <top>
        <color indexed="63"/>
      </top>
      <bottom>
        <color indexed="6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right/>
      <top style="thin"/>
      <bottom style="medium"/>
    </border>
    <border>
      <left/>
      <right style="medium"/>
      <top style="thin"/>
      <bottom style="medium"/>
    </border>
    <border>
      <left style="medium"/>
      <right style="thin"/>
      <top style="thin"/>
      <bottom>
        <color indexed="63"/>
      </bottom>
    </border>
    <border>
      <left/>
      <right/>
      <top>
        <color indexed="63"/>
      </top>
      <bottom style="thin"/>
    </border>
    <border>
      <left>
        <color indexed="63"/>
      </left>
      <right style="medium"/>
      <top>
        <color indexed="63"/>
      </top>
      <bottom style="thin"/>
    </border>
    <border>
      <left/>
      <right/>
      <top style="medium"/>
      <bottom style="thin"/>
    </border>
    <border>
      <left>
        <color indexed="63"/>
      </left>
      <right style="medium"/>
      <top style="medium"/>
      <bottom style="thin"/>
    </border>
    <border>
      <left style="medium"/>
      <right style="thin"/>
      <top>
        <color indexed="63"/>
      </top>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lignment/>
      <protection/>
    </xf>
    <xf numFmtId="0" fontId="47"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1"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9" fillId="0" borderId="0" applyFont="0" applyFill="0" applyBorder="0" applyAlignment="0" applyProtection="0"/>
    <xf numFmtId="0" fontId="53" fillId="31" borderId="0" applyNumberFormat="0" applyBorder="0" applyAlignment="0" applyProtection="0"/>
  </cellStyleXfs>
  <cellXfs count="292">
    <xf numFmtId="0" fontId="0" fillId="0" borderId="0" xfId="0" applyAlignment="1">
      <alignment/>
    </xf>
    <xf numFmtId="0" fontId="0" fillId="0" borderId="0" xfId="0" applyFont="1" applyAlignment="1">
      <alignment/>
    </xf>
    <xf numFmtId="0" fontId="13" fillId="0" borderId="0" xfId="59" applyFont="1" applyFill="1" applyAlignment="1" applyProtection="1">
      <alignment horizontal="left" vertical="center" wrapText="1"/>
      <protection/>
    </xf>
    <xf numFmtId="0" fontId="13" fillId="0" borderId="0" xfId="59" applyFont="1" applyAlignment="1" applyProtection="1">
      <alignment vertical="center" wrapText="1"/>
      <protection/>
    </xf>
    <xf numFmtId="0" fontId="13" fillId="0" borderId="0" xfId="59" applyFont="1" applyFill="1" applyAlignment="1" applyProtection="1">
      <alignment vertical="center" wrapText="1"/>
      <protection/>
    </xf>
    <xf numFmtId="0" fontId="14" fillId="0" borderId="0" xfId="62" applyFont="1" applyFill="1" applyBorder="1" applyAlignment="1" applyProtection="1">
      <alignment horizontal="right" vertical="center" wrapText="1"/>
      <protection/>
    </xf>
    <xf numFmtId="0" fontId="13" fillId="32" borderId="0" xfId="59" applyFont="1" applyFill="1" applyBorder="1" applyAlignment="1" applyProtection="1">
      <alignment vertical="center" wrapText="1"/>
      <protection/>
    </xf>
    <xf numFmtId="0" fontId="13" fillId="0" borderId="0" xfId="59" applyFont="1" applyBorder="1" applyAlignment="1" applyProtection="1">
      <alignment vertical="center" wrapText="1"/>
      <protection/>
    </xf>
    <xf numFmtId="0" fontId="13" fillId="32" borderId="0" xfId="62" applyFont="1" applyFill="1" applyBorder="1" applyAlignment="1" applyProtection="1">
      <alignment vertical="center" wrapText="1"/>
      <protection/>
    </xf>
    <xf numFmtId="0" fontId="14" fillId="32" borderId="0" xfId="62"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2"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2" borderId="0" xfId="59" applyFont="1" applyFill="1" applyAlignment="1" applyProtection="1">
      <alignment vertical="center" wrapText="1"/>
      <protection/>
    </xf>
    <xf numFmtId="0" fontId="6" fillId="32" borderId="0" xfId="62" applyFont="1" applyFill="1" applyBorder="1" applyAlignment="1" applyProtection="1">
      <alignment horizontal="center" vertical="center" wrapText="1"/>
      <protection/>
    </xf>
    <xf numFmtId="0" fontId="5" fillId="32" borderId="0" xfId="62" applyFont="1" applyFill="1" applyBorder="1" applyAlignment="1" applyProtection="1">
      <alignment vertical="center" wrapText="1"/>
      <protection/>
    </xf>
    <xf numFmtId="0" fontId="5" fillId="32" borderId="0" xfId="59" applyFont="1" applyFill="1" applyAlignment="1" applyProtection="1">
      <alignment vertical="center" wrapText="1"/>
      <protection/>
    </xf>
    <xf numFmtId="0" fontId="5" fillId="32" borderId="0" xfId="62" applyFont="1" applyFill="1" applyBorder="1" applyAlignment="1" applyProtection="1">
      <alignment horizontal="center" vertical="center" wrapText="1"/>
      <protection/>
    </xf>
    <xf numFmtId="0" fontId="6" fillId="32" borderId="0" xfId="62" applyFont="1" applyFill="1" applyBorder="1" applyAlignment="1" applyProtection="1">
      <alignment vertical="center" wrapText="1"/>
      <protection/>
    </xf>
    <xf numFmtId="49" fontId="6" fillId="32" borderId="0" xfId="63" applyNumberFormat="1" applyFont="1" applyFill="1" applyBorder="1" applyAlignment="1" applyProtection="1">
      <alignment horizontal="center" vertical="center" wrapText="1"/>
      <protection/>
    </xf>
    <xf numFmtId="14" fontId="5" fillId="32" borderId="0" xfId="63"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5" fillId="0" borderId="0" xfId="54" applyNumberFormat="1" applyFont="1" applyAlignment="1" applyProtection="1">
      <alignment vertical="top"/>
      <protection/>
    </xf>
    <xf numFmtId="0" fontId="5" fillId="0" borderId="0" xfId="62" applyFont="1" applyFill="1" applyBorder="1" applyAlignment="1" applyProtection="1">
      <alignment horizontal="center" vertical="center" wrapText="1"/>
      <protection/>
    </xf>
    <xf numFmtId="49" fontId="5" fillId="0" borderId="0" xfId="63"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1"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13" fillId="2" borderId="0" xfId="59" applyNumberFormat="1" applyFont="1" applyFill="1" applyAlignment="1" applyProtection="1">
      <alignment vertical="center" wrapText="1"/>
      <protection/>
    </xf>
    <xf numFmtId="0" fontId="13" fillId="2" borderId="0" xfId="59" applyFont="1" applyFill="1" applyAlignment="1" applyProtection="1">
      <alignment horizontal="left" vertical="center" wrapText="1"/>
      <protection/>
    </xf>
    <xf numFmtId="0" fontId="13" fillId="2" borderId="0" xfId="59" applyFont="1" applyFill="1" applyAlignment="1" applyProtection="1">
      <alignment vertical="center" wrapText="1"/>
      <protection/>
    </xf>
    <xf numFmtId="0" fontId="13" fillId="2" borderId="0" xfId="59" applyFont="1" applyFill="1" applyBorder="1" applyAlignment="1" applyProtection="1">
      <alignment vertical="center" wrapText="1"/>
      <protection/>
    </xf>
    <xf numFmtId="49" fontId="13" fillId="2" borderId="0" xfId="63" applyNumberFormat="1" applyFont="1" applyFill="1" applyBorder="1" applyAlignment="1" applyProtection="1">
      <alignment horizontal="left" vertical="center" wrapText="1"/>
      <protection/>
    </xf>
    <xf numFmtId="0" fontId="13"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5" fillId="0" borderId="0" xfId="54" applyNumberFormat="1" applyFont="1" applyAlignment="1" applyProtection="1">
      <alignment vertical="top"/>
      <protection/>
    </xf>
    <xf numFmtId="14" fontId="5" fillId="0" borderId="0" xfId="62" applyNumberFormat="1" applyFont="1" applyFill="1" applyBorder="1" applyAlignment="1" applyProtection="1">
      <alignment vertical="center" wrapText="1"/>
      <protection/>
    </xf>
    <xf numFmtId="0" fontId="16" fillId="0" borderId="0" xfId="0" applyFont="1" applyAlignment="1">
      <alignment/>
    </xf>
    <xf numFmtId="0" fontId="0" fillId="0" borderId="0" xfId="0" applyAlignment="1">
      <alignment horizontal="right"/>
    </xf>
    <xf numFmtId="49" fontId="5" fillId="0" borderId="0" xfId="61" applyNumberFormat="1" applyFont="1" applyAlignment="1" applyProtection="1">
      <alignment vertical="top" wrapText="1"/>
      <protection/>
    </xf>
    <xf numFmtId="0" fontId="8" fillId="2" borderId="0" xfId="59" applyFont="1" applyFill="1" applyAlignment="1" applyProtection="1">
      <alignment vertical="center" wrapText="1"/>
      <protection/>
    </xf>
    <xf numFmtId="0" fontId="8" fillId="0" borderId="0" xfId="59" applyFont="1" applyAlignment="1" applyProtection="1">
      <alignment vertical="center" wrapText="1"/>
      <protection/>
    </xf>
    <xf numFmtId="0" fontId="8" fillId="32" borderId="0" xfId="59" applyFont="1" applyFill="1" applyAlignment="1" applyProtection="1">
      <alignment vertical="center" wrapText="1"/>
      <protection/>
    </xf>
    <xf numFmtId="0" fontId="8" fillId="2" borderId="0" xfId="0" applyFont="1" applyFill="1" applyAlignment="1">
      <alignment/>
    </xf>
    <xf numFmtId="0" fontId="8" fillId="0" borderId="0" xfId="0" applyFont="1" applyAlignment="1">
      <alignment/>
    </xf>
    <xf numFmtId="0" fontId="8" fillId="2"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17" fillId="0" borderId="0" xfId="0" applyFont="1" applyBorder="1" applyAlignment="1">
      <alignment horizontal="center" wrapText="1"/>
    </xf>
    <xf numFmtId="0" fontId="12" fillId="0" borderId="11" xfId="0" applyFont="1" applyBorder="1" applyAlignment="1">
      <alignment horizontal="center" wrapText="1"/>
    </xf>
    <xf numFmtId="0" fontId="0"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64" fontId="12" fillId="0" borderId="0" xfId="0" applyNumberFormat="1" applyFont="1" applyFill="1" applyBorder="1" applyAlignment="1">
      <alignment/>
    </xf>
    <xf numFmtId="0" fontId="5" fillId="0" borderId="0" xfId="74" applyNumberFormat="1" applyFont="1" applyFill="1" applyBorder="1" applyAlignment="1" applyProtection="1">
      <alignment horizontal="left" vertical="center" wrapText="1"/>
      <protection locked="0"/>
    </xf>
    <xf numFmtId="0" fontId="5" fillId="0" borderId="0" xfId="74" applyNumberFormat="1" applyFont="1" applyFill="1" applyBorder="1" applyAlignment="1" applyProtection="1">
      <alignment horizontal="right" vertical="center" wrapText="1"/>
      <protection locked="0"/>
    </xf>
    <xf numFmtId="164" fontId="5" fillId="0" borderId="0" xfId="74"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8" fillId="0" borderId="0" xfId="59" applyFont="1" applyFill="1" applyBorder="1" applyAlignment="1" applyProtection="1">
      <alignment vertical="center" wrapText="1"/>
      <protection/>
    </xf>
    <xf numFmtId="0" fontId="8" fillId="32" borderId="0" xfId="63" applyNumberFormat="1" applyFont="1" applyFill="1" applyBorder="1" applyAlignment="1" applyProtection="1">
      <alignment horizontal="center" vertical="center" wrapText="1"/>
      <protection/>
    </xf>
    <xf numFmtId="0" fontId="5" fillId="32" borderId="0" xfId="59" applyFont="1" applyFill="1" applyBorder="1" applyAlignment="1" applyProtection="1">
      <alignment horizontal="center" vertical="center" wrapText="1"/>
      <protection/>
    </xf>
    <xf numFmtId="49" fontId="5" fillId="32" borderId="0" xfId="63" applyNumberFormat="1" applyFont="1" applyFill="1" applyBorder="1" applyAlignment="1" applyProtection="1">
      <alignment horizontal="center" vertical="center" wrapText="1"/>
      <protection/>
    </xf>
    <xf numFmtId="0" fontId="5" fillId="32" borderId="14" xfId="62" applyFont="1" applyFill="1" applyBorder="1" applyAlignment="1" applyProtection="1">
      <alignment vertical="center" wrapText="1"/>
      <protection/>
    </xf>
    <xf numFmtId="0" fontId="6" fillId="33" borderId="15" xfId="63" applyNumberFormat="1" applyFont="1" applyFill="1" applyBorder="1" applyAlignment="1" applyProtection="1">
      <alignment horizontal="center" vertical="center" wrapText="1"/>
      <protection/>
    </xf>
    <xf numFmtId="0" fontId="6" fillId="33" borderId="16" xfId="63" applyNumberFormat="1" applyFont="1" applyFill="1" applyBorder="1" applyAlignment="1" applyProtection="1">
      <alignment horizontal="center" vertical="center" wrapText="1"/>
      <protection/>
    </xf>
    <xf numFmtId="0" fontId="6" fillId="33" borderId="17" xfId="63" applyNumberFormat="1" applyFont="1" applyFill="1" applyBorder="1" applyAlignment="1" applyProtection="1">
      <alignment horizontal="center" vertical="center" wrapText="1"/>
      <protection/>
    </xf>
    <xf numFmtId="0" fontId="6" fillId="33" borderId="17" xfId="62" applyFont="1" applyFill="1" applyBorder="1" applyAlignment="1" applyProtection="1">
      <alignment horizontal="center" vertical="center" wrapText="1"/>
      <protection/>
    </xf>
    <xf numFmtId="49" fontId="5" fillId="33" borderId="16" xfId="63" applyNumberFormat="1" applyFont="1" applyFill="1" applyBorder="1" applyAlignment="1" applyProtection="1">
      <alignment horizontal="right" vertical="center" wrapText="1" indent="1"/>
      <protection/>
    </xf>
    <xf numFmtId="49" fontId="5" fillId="33" borderId="17" xfId="63" applyNumberFormat="1" applyFont="1" applyFill="1" applyBorder="1" applyAlignment="1" applyProtection="1">
      <alignment horizontal="right" vertical="center" wrapText="1" indent="1"/>
      <protection/>
    </xf>
    <xf numFmtId="0" fontId="1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1"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12" fillId="0" borderId="18" xfId="0" applyFont="1" applyBorder="1" applyAlignment="1">
      <alignment/>
    </xf>
    <xf numFmtId="0" fontId="12" fillId="0" borderId="19" xfId="0" applyFont="1" applyBorder="1" applyAlignment="1">
      <alignment/>
    </xf>
    <xf numFmtId="0" fontId="0" fillId="34"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2" fillId="0" borderId="21" xfId="0" applyFont="1" applyBorder="1" applyAlignment="1">
      <alignment/>
    </xf>
    <xf numFmtId="0" fontId="0" fillId="0" borderId="22" xfId="0" applyFont="1" applyBorder="1" applyAlignment="1">
      <alignment horizontal="left"/>
    </xf>
    <xf numFmtId="0" fontId="0" fillId="5" borderId="19" xfId="0" applyFont="1" applyFill="1" applyBorder="1" applyAlignment="1">
      <alignment/>
    </xf>
    <xf numFmtId="0" fontId="0" fillId="5" borderId="21" xfId="0" applyFont="1" applyFill="1" applyBorder="1" applyAlignment="1">
      <alignment/>
    </xf>
    <xf numFmtId="0" fontId="0" fillId="0" borderId="20" xfId="0" applyFont="1" applyBorder="1" applyAlignment="1">
      <alignment/>
    </xf>
    <xf numFmtId="0" fontId="0" fillId="34"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2" fillId="0" borderId="24" xfId="0" applyFont="1" applyBorder="1" applyAlignment="1">
      <alignment/>
    </xf>
    <xf numFmtId="0" fontId="12" fillId="0" borderId="26" xfId="0" applyFont="1" applyBorder="1" applyAlignment="1">
      <alignment/>
    </xf>
    <xf numFmtId="0" fontId="12" fillId="0" borderId="25" xfId="0" applyFont="1" applyBorder="1" applyAlignment="1">
      <alignment/>
    </xf>
    <xf numFmtId="0" fontId="12" fillId="0" borderId="0" xfId="0" applyFont="1" applyBorder="1" applyAlignment="1">
      <alignment wrapText="1"/>
    </xf>
    <xf numFmtId="0" fontId="12" fillId="0" borderId="27" xfId="0" applyFont="1" applyBorder="1" applyAlignment="1">
      <alignment wrapText="1"/>
    </xf>
    <xf numFmtId="0" fontId="0" fillId="34" borderId="21" xfId="0" applyFill="1" applyBorder="1" applyAlignment="1">
      <alignment/>
    </xf>
    <xf numFmtId="0" fontId="0" fillId="34" borderId="18" xfId="0" applyFont="1" applyFill="1" applyBorder="1" applyAlignment="1">
      <alignment/>
    </xf>
    <xf numFmtId="0" fontId="0" fillId="0" borderId="22" xfId="0" applyBorder="1" applyAlignment="1">
      <alignment/>
    </xf>
    <xf numFmtId="0" fontId="0" fillId="5" borderId="19" xfId="0" applyFont="1" applyFill="1" applyBorder="1" applyAlignment="1">
      <alignment horizontal="right"/>
    </xf>
    <xf numFmtId="0" fontId="0" fillId="5" borderId="28" xfId="0" applyFill="1" applyBorder="1" applyAlignment="1">
      <alignment horizontal="right"/>
    </xf>
    <xf numFmtId="0" fontId="0" fillId="5" borderId="29" xfId="0" applyFill="1" applyBorder="1" applyAlignment="1">
      <alignment horizontal="right"/>
    </xf>
    <xf numFmtId="0" fontId="0" fillId="5" borderId="28" xfId="0" applyFont="1" applyFill="1" applyBorder="1" applyAlignment="1">
      <alignment horizontal="right"/>
    </xf>
    <xf numFmtId="0" fontId="0" fillId="5" borderId="29" xfId="0" applyFont="1" applyFill="1" applyBorder="1" applyAlignment="1">
      <alignment horizontal="right"/>
    </xf>
    <xf numFmtId="0" fontId="0" fillId="35" borderId="24" xfId="0" applyFill="1" applyBorder="1" applyAlignment="1">
      <alignment horizontal="center"/>
    </xf>
    <xf numFmtId="0" fontId="0" fillId="35" borderId="30" xfId="0" applyFill="1" applyBorder="1" applyAlignment="1">
      <alignment horizontal="center"/>
    </xf>
    <xf numFmtId="0" fontId="0" fillId="33" borderId="0" xfId="0" applyFill="1" applyBorder="1" applyAlignment="1">
      <alignment/>
    </xf>
    <xf numFmtId="0" fontId="0" fillId="33" borderId="0" xfId="0" applyFill="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18" fillId="33" borderId="0" xfId="0" applyFont="1" applyFill="1" applyBorder="1" applyAlignment="1">
      <alignment/>
    </xf>
    <xf numFmtId="0" fontId="0" fillId="0" borderId="0" xfId="0" applyFill="1" applyAlignment="1" applyProtection="1">
      <alignment/>
      <protection/>
    </xf>
    <xf numFmtId="0" fontId="0" fillId="0" borderId="38" xfId="0" applyBorder="1" applyAlignment="1">
      <alignment horizontal="right"/>
    </xf>
    <xf numFmtId="0" fontId="10" fillId="0" borderId="0" xfId="42" applyFont="1" applyFill="1" applyBorder="1" applyAlignment="1" applyProtection="1">
      <alignment/>
      <protection/>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4" xfId="0" applyFont="1" applyBorder="1" applyAlignment="1">
      <alignment horizontal="right"/>
    </xf>
    <xf numFmtId="0" fontId="19" fillId="0" borderId="0" xfId="0" applyFont="1" applyFill="1" applyBorder="1" applyAlignment="1">
      <alignment vertical="center" wrapText="1"/>
    </xf>
    <xf numFmtId="0" fontId="0" fillId="0" borderId="0" xfId="0"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3" borderId="0" xfId="0" applyFont="1" applyFill="1" applyBorder="1" applyAlignment="1">
      <alignment/>
    </xf>
    <xf numFmtId="0" fontId="8" fillId="33" borderId="0" xfId="0" applyFont="1" applyFill="1" applyBorder="1" applyAlignment="1">
      <alignment vertical="center"/>
    </xf>
    <xf numFmtId="0" fontId="8" fillId="33" borderId="0" xfId="0" applyFont="1" applyFill="1" applyAlignment="1">
      <alignment/>
    </xf>
    <xf numFmtId="0" fontId="0" fillId="0" borderId="27" xfId="0" applyFill="1" applyBorder="1" applyAlignment="1" applyProtection="1">
      <alignment horizontal="center" vertical="top" wrapText="1"/>
      <protection locked="0"/>
    </xf>
    <xf numFmtId="0" fontId="0" fillId="0" borderId="42" xfId="0" applyBorder="1" applyAlignment="1">
      <alignment/>
    </xf>
    <xf numFmtId="0" fontId="0" fillId="33" borderId="21" xfId="0" applyFill="1" applyBorder="1" applyAlignment="1">
      <alignment wrapText="1"/>
    </xf>
    <xf numFmtId="0" fontId="0" fillId="33" borderId="43" xfId="0" applyFill="1" applyBorder="1" applyAlignment="1">
      <alignment wrapText="1"/>
    </xf>
    <xf numFmtId="0" fontId="0" fillId="33" borderId="22" xfId="0" applyFill="1" applyBorder="1" applyAlignment="1">
      <alignment wrapText="1"/>
    </xf>
    <xf numFmtId="0" fontId="12" fillId="0" borderId="26" xfId="0" applyFont="1" applyBorder="1" applyAlignment="1">
      <alignment wrapText="1"/>
    </xf>
    <xf numFmtId="0" fontId="0" fillId="0" borderId="25" xfId="0" applyFont="1" applyBorder="1" applyAlignment="1">
      <alignment/>
    </xf>
    <xf numFmtId="0" fontId="11" fillId="0" borderId="0" xfId="0" applyFont="1" applyAlignment="1">
      <alignment/>
    </xf>
    <xf numFmtId="0" fontId="12" fillId="0" borderId="44" xfId="57" applyFont="1" applyFill="1" applyBorder="1" applyAlignment="1" applyProtection="1">
      <alignment horizontal="center" vertical="center" wrapText="1"/>
      <protection/>
    </xf>
    <xf numFmtId="0" fontId="1" fillId="0" borderId="45" xfId="57" applyNumberFormat="1" applyFont="1" applyFill="1" applyBorder="1" applyAlignment="1" applyProtection="1">
      <alignment horizontal="center" vertical="center" wrapText="1"/>
      <protection locked="0"/>
    </xf>
    <xf numFmtId="14" fontId="1" fillId="0" borderId="45" xfId="57" applyNumberFormat="1" applyFont="1" applyFill="1" applyBorder="1" applyAlignment="1" applyProtection="1">
      <alignment horizontal="center" vertical="center" wrapText="1"/>
      <protection locked="0"/>
    </xf>
    <xf numFmtId="14" fontId="1" fillId="0" borderId="46" xfId="57" applyNumberFormat="1" applyFont="1" applyFill="1" applyBorder="1" applyAlignment="1" applyProtection="1">
      <alignment horizontal="center" vertical="center" wrapText="1"/>
      <protection locked="0"/>
    </xf>
    <xf numFmtId="14" fontId="0" fillId="36" borderId="40" xfId="57" applyNumberFormat="1" applyFill="1" applyBorder="1" applyAlignment="1" applyProtection="1">
      <alignment horizontal="center" vertical="center"/>
      <protection locked="0"/>
    </xf>
    <xf numFmtId="14" fontId="0" fillId="36" borderId="41"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14" fontId="0" fillId="37" borderId="40" xfId="0" applyNumberFormat="1" applyFill="1" applyBorder="1" applyAlignment="1" applyProtection="1">
      <alignment horizontal="center" vertical="center"/>
      <protection locked="0"/>
    </xf>
    <xf numFmtId="0" fontId="39" fillId="0" borderId="10" xfId="42" applyBorder="1" applyAlignment="1" applyProtection="1" quotePrefix="1">
      <alignment horizontal="center" vertical="center" wrapText="1"/>
      <protection/>
    </xf>
    <xf numFmtId="0" fontId="0" fillId="0" borderId="10" xfId="0" applyFont="1" applyBorder="1" applyAlignment="1">
      <alignment horizontal="center" vertical="center" wrapText="1"/>
    </xf>
    <xf numFmtId="0" fontId="0" fillId="36" borderId="40" xfId="57" applyNumberFormat="1" applyFill="1" applyBorder="1" applyAlignment="1" applyProtection="1">
      <alignment horizontal="left" vertical="center" wrapText="1"/>
      <protection locked="0"/>
    </xf>
    <xf numFmtId="0" fontId="0" fillId="0" borderId="43"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43" xfId="57" applyNumberFormat="1" applyFill="1" applyBorder="1" applyAlignment="1" applyProtection="1">
      <alignment horizontal="center" vertical="center" wrapText="1"/>
      <protection/>
    </xf>
    <xf numFmtId="14" fontId="0" fillId="0" borderId="43" xfId="0" applyNumberFormat="1" applyFill="1" applyBorder="1" applyAlignment="1" applyProtection="1">
      <alignment horizontal="right"/>
      <protection/>
    </xf>
    <xf numFmtId="0" fontId="0" fillId="0" borderId="43" xfId="0" applyNumberFormat="1" applyFill="1" applyBorder="1" applyAlignment="1" applyProtection="1">
      <alignment horizontal="left" vertical="center"/>
      <protection/>
    </xf>
    <xf numFmtId="0" fontId="10" fillId="38" borderId="24" xfId="42" applyFont="1" applyFill="1" applyBorder="1" applyAlignment="1" applyProtection="1">
      <alignment horizontal="center" vertical="top" wrapText="1"/>
      <protection locked="0"/>
    </xf>
    <xf numFmtId="0" fontId="10" fillId="38" borderId="26" xfId="42" applyFont="1" applyFill="1" applyBorder="1" applyAlignment="1" applyProtection="1">
      <alignment horizontal="left" vertical="top" wrapText="1"/>
      <protection locked="0"/>
    </xf>
    <xf numFmtId="0" fontId="10" fillId="38" borderId="26" xfId="42" applyFont="1" applyFill="1" applyBorder="1" applyAlignment="1" applyProtection="1">
      <alignment horizontal="center" vertical="top" wrapText="1"/>
      <protection locked="0"/>
    </xf>
    <xf numFmtId="0" fontId="10" fillId="38" borderId="25" xfId="42" applyFont="1" applyFill="1" applyBorder="1" applyAlignment="1" applyProtection="1">
      <alignment horizontal="center" vertical="top" wrapText="1"/>
      <protection locked="0"/>
    </xf>
    <xf numFmtId="0" fontId="0" fillId="37" borderId="40" xfId="0" applyNumberFormat="1" applyFill="1" applyBorder="1" applyAlignment="1" applyProtection="1">
      <alignment horizontal="left" vertical="center" wrapText="1" inden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3" xfId="0" applyFont="1" applyBorder="1" applyAlignment="1">
      <alignment horizontal="center" vertical="center"/>
    </xf>
    <xf numFmtId="0" fontId="0" fillId="0" borderId="43" xfId="0" applyFont="1" applyBorder="1" applyAlignment="1">
      <alignment/>
    </xf>
    <xf numFmtId="0" fontId="0" fillId="0" borderId="10" xfId="0" applyFont="1" applyBorder="1" applyAlignment="1">
      <alignment wrapText="1"/>
    </xf>
    <xf numFmtId="0" fontId="0" fillId="0" borderId="47" xfId="0" applyFill="1" applyBorder="1" applyAlignment="1" applyProtection="1">
      <alignment vertical="top" wrapText="1"/>
      <protection/>
    </xf>
    <xf numFmtId="0" fontId="0" fillId="0" borderId="47" xfId="0" applyNumberFormat="1" applyFill="1" applyBorder="1" applyAlignment="1" applyProtection="1">
      <alignment horizontal="left" vertical="top" wrapText="1"/>
      <protection/>
    </xf>
    <xf numFmtId="0" fontId="12" fillId="0" borderId="48" xfId="0" applyFont="1" applyFill="1" applyBorder="1" applyAlignment="1" applyProtection="1">
      <alignment horizontal="center" vertical="center" wrapText="1"/>
      <protection/>
    </xf>
    <xf numFmtId="0" fontId="12" fillId="0" borderId="49" xfId="0" applyFont="1" applyFill="1" applyBorder="1" applyAlignment="1" applyProtection="1">
      <alignment horizontal="center" vertical="center" wrapText="1"/>
      <protection/>
    </xf>
    <xf numFmtId="0" fontId="12" fillId="0" borderId="50" xfId="0" applyFont="1" applyFill="1" applyBorder="1" applyAlignment="1" applyProtection="1">
      <alignment horizontal="center" vertical="center" wrapText="1"/>
      <protection/>
    </xf>
    <xf numFmtId="0" fontId="12" fillId="0" borderId="51"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top" wrapText="1"/>
      <protection locked="0"/>
    </xf>
    <xf numFmtId="4" fontId="0" fillId="0" borderId="0" xfId="0" applyNumberFormat="1" applyFill="1" applyBorder="1" applyAlignment="1" applyProtection="1">
      <alignment horizontal="right"/>
      <protection locked="0"/>
    </xf>
    <xf numFmtId="0" fontId="0" fillId="0" borderId="47" xfId="0" applyFill="1" applyBorder="1" applyAlignment="1" applyProtection="1">
      <alignment horizontal="center" vertical="center" wrapText="1"/>
      <protection/>
    </xf>
    <xf numFmtId="0" fontId="5" fillId="32" borderId="10" xfId="60" applyFont="1" applyFill="1" applyBorder="1" applyAlignment="1" applyProtection="1">
      <alignment horizontal="left" vertical="center" wrapText="1" indent="1"/>
      <protection/>
    </xf>
    <xf numFmtId="0" fontId="5" fillId="37" borderId="10" xfId="60" applyNumberFormat="1" applyFont="1" applyFill="1" applyBorder="1" applyAlignment="1" applyProtection="1">
      <alignment horizontal="center" vertical="center" wrapText="1"/>
      <protection locked="0"/>
    </xf>
    <xf numFmtId="0" fontId="1" fillId="32" borderId="10" xfId="60" applyFont="1" applyFill="1" applyBorder="1" applyAlignment="1" applyProtection="1">
      <alignment horizontal="left" vertical="center" wrapText="1" indent="1"/>
      <protection/>
    </xf>
    <xf numFmtId="49" fontId="5" fillId="37" borderId="10" xfId="60" applyNumberFormat="1" applyFont="1" applyFill="1" applyBorder="1" applyAlignment="1" applyProtection="1">
      <alignment horizontal="center" vertical="center" wrapText="1"/>
      <protection locked="0"/>
    </xf>
    <xf numFmtId="0" fontId="1" fillId="37" borderId="10" xfId="60" applyNumberFormat="1" applyFont="1" applyFill="1" applyBorder="1" applyAlignment="1" applyProtection="1">
      <alignment horizontal="center" vertical="center" wrapText="1"/>
      <protection locked="0"/>
    </xf>
    <xf numFmtId="0" fontId="1" fillId="32" borderId="10" xfId="60" applyFont="1" applyFill="1" applyBorder="1" applyAlignment="1" applyProtection="1">
      <alignment horizontal="left" vertical="center" wrapText="1" indent="2"/>
      <protection/>
    </xf>
    <xf numFmtId="165" fontId="5" fillId="37" borderId="10" xfId="63" applyNumberFormat="1" applyFont="1" applyFill="1" applyBorder="1" applyAlignment="1" applyProtection="1">
      <alignment horizontal="center" vertical="center" wrapText="1"/>
      <protection locked="0"/>
    </xf>
    <xf numFmtId="0" fontId="39" fillId="37" borderId="10" xfId="42" applyNumberFormat="1" applyFill="1" applyBorder="1" applyAlignment="1" applyProtection="1">
      <alignment horizontal="center" vertical="center" wrapText="1"/>
      <protection locked="0"/>
    </xf>
    <xf numFmtId="0" fontId="12" fillId="32" borderId="10" xfId="60" applyFont="1" applyFill="1" applyBorder="1" applyAlignment="1" applyProtection="1">
      <alignment horizontal="left" vertical="center" wrapText="1"/>
      <protection/>
    </xf>
    <xf numFmtId="49" fontId="6" fillId="32" borderId="48" xfId="63" applyNumberFormat="1" applyFont="1" applyFill="1" applyBorder="1" applyAlignment="1" applyProtection="1">
      <alignment horizontal="center" vertical="center"/>
      <protection/>
    </xf>
    <xf numFmtId="49" fontId="5" fillId="32" borderId="52" xfId="63" applyNumberFormat="1" applyFont="1" applyFill="1" applyBorder="1" applyAlignment="1" applyProtection="1">
      <alignment horizontal="center" vertical="center"/>
      <protection/>
    </xf>
    <xf numFmtId="49" fontId="1" fillId="36" borderId="53" xfId="60" applyNumberFormat="1" applyFont="1" applyFill="1" applyBorder="1" applyAlignment="1" applyProtection="1">
      <alignment horizontal="center" vertical="center" wrapText="1"/>
      <protection locked="0"/>
    </xf>
    <xf numFmtId="49" fontId="5" fillId="36" borderId="53" xfId="60" applyNumberFormat="1" applyFont="1" applyFill="1" applyBorder="1" applyAlignment="1" applyProtection="1">
      <alignment horizontal="center" vertical="center" wrapText="1"/>
      <protection locked="0"/>
    </xf>
    <xf numFmtId="49" fontId="6" fillId="32" borderId="52" xfId="63" applyNumberFormat="1" applyFont="1" applyFill="1" applyBorder="1" applyAlignment="1" applyProtection="1">
      <alignment horizontal="center" vertical="center"/>
      <protection/>
    </xf>
    <xf numFmtId="49" fontId="1" fillId="32" borderId="52" xfId="63" applyNumberFormat="1" applyFont="1" applyFill="1" applyBorder="1" applyAlignment="1" applyProtection="1">
      <alignment horizontal="center" vertical="center"/>
      <protection/>
    </xf>
    <xf numFmtId="49" fontId="12" fillId="32" borderId="52" xfId="63" applyNumberFormat="1" applyFont="1" applyFill="1" applyBorder="1" applyAlignment="1" applyProtection="1">
      <alignment horizontal="center" vertical="center"/>
      <protection/>
    </xf>
    <xf numFmtId="0" fontId="6" fillId="32" borderId="54" xfId="60" applyFont="1" applyFill="1" applyBorder="1" applyAlignment="1" applyProtection="1">
      <alignment vertical="center" wrapText="1"/>
      <protection/>
    </xf>
    <xf numFmtId="0" fontId="6" fillId="32" borderId="55" xfId="60" applyFont="1" applyFill="1" applyBorder="1" applyAlignment="1" applyProtection="1">
      <alignment vertical="center" wrapText="1"/>
      <protection/>
    </xf>
    <xf numFmtId="0" fontId="6" fillId="32" borderId="56" xfId="60" applyFont="1" applyFill="1" applyBorder="1" applyAlignment="1" applyProtection="1">
      <alignment vertical="center" wrapText="1"/>
      <protection/>
    </xf>
    <xf numFmtId="4" fontId="5" fillId="37" borderId="10" xfId="60" applyNumberFormat="1" applyFont="1" applyFill="1" applyBorder="1" applyAlignment="1" applyProtection="1">
      <alignment horizontal="center" vertical="center" wrapText="1"/>
      <protection locked="0"/>
    </xf>
    <xf numFmtId="3" fontId="5" fillId="37" borderId="10" xfId="60" applyNumberFormat="1" applyFont="1" applyFill="1" applyBorder="1" applyAlignment="1" applyProtection="1">
      <alignment horizontal="center" vertical="center" wrapText="1"/>
      <protection locked="0"/>
    </xf>
    <xf numFmtId="49" fontId="12" fillId="32" borderId="57" xfId="63" applyNumberFormat="1" applyFont="1" applyFill="1" applyBorder="1" applyAlignment="1" applyProtection="1">
      <alignment horizontal="center" vertical="center"/>
      <protection/>
    </xf>
    <xf numFmtId="0" fontId="12" fillId="32" borderId="58" xfId="60" applyFont="1" applyFill="1" applyBorder="1" applyAlignment="1" applyProtection="1">
      <alignment horizontal="left" vertical="center" wrapText="1"/>
      <protection/>
    </xf>
    <xf numFmtId="3" fontId="5" fillId="37" borderId="58" xfId="60" applyNumberFormat="1" applyFont="1" applyFill="1" applyBorder="1" applyAlignment="1" applyProtection="1">
      <alignment horizontal="center" vertical="center" wrapText="1"/>
      <protection locked="0"/>
    </xf>
    <xf numFmtId="49" fontId="5" fillId="36" borderId="59" xfId="60" applyNumberFormat="1" applyFont="1" applyFill="1" applyBorder="1" applyAlignment="1" applyProtection="1">
      <alignment horizontal="center" vertical="center" wrapText="1"/>
      <protection locked="0"/>
    </xf>
    <xf numFmtId="1" fontId="1" fillId="37" borderId="10" xfId="60" applyNumberFormat="1" applyFont="1" applyFill="1" applyBorder="1" applyAlignment="1" applyProtection="1">
      <alignment horizontal="center" vertical="center" wrapText="1"/>
      <protection locked="0"/>
    </xf>
    <xf numFmtId="0" fontId="0" fillId="4" borderId="40" xfId="57" applyNumberFormat="1" applyFill="1" applyBorder="1" applyAlignment="1" applyProtection="1">
      <alignment horizontal="center" vertical="center" wrapText="1"/>
      <protection/>
    </xf>
    <xf numFmtId="14" fontId="1" fillId="37" borderId="10" xfId="6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Alignment="1">
      <alignment horizontal="right"/>
    </xf>
    <xf numFmtId="0" fontId="1"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6" fillId="32" borderId="0" xfId="64" applyFont="1" applyFill="1" applyBorder="1" applyAlignment="1" applyProtection="1">
      <alignment horizontal="right" vertical="top" wrapText="1"/>
      <protection/>
    </xf>
    <xf numFmtId="0" fontId="12" fillId="0" borderId="0" xfId="0" applyFont="1" applyFill="1" applyBorder="1" applyAlignment="1">
      <alignment horizontal="center" wrapText="1"/>
    </xf>
    <xf numFmtId="0" fontId="0" fillId="0" borderId="0" xfId="0" applyBorder="1" applyAlignment="1">
      <alignment horizontal="center"/>
    </xf>
    <xf numFmtId="0" fontId="19" fillId="0" borderId="0" xfId="0" applyFont="1" applyFill="1" applyBorder="1" applyAlignment="1">
      <alignment horizontal="center" vertical="center" wrapText="1"/>
    </xf>
    <xf numFmtId="49" fontId="5" fillId="4" borderId="60" xfId="63" applyNumberFormat="1" applyFont="1" applyFill="1" applyBorder="1" applyAlignment="1" applyProtection="1">
      <alignment horizontal="center" vertical="center" wrapText="1"/>
      <protection/>
    </xf>
    <xf numFmtId="49" fontId="5" fillId="4" borderId="61" xfId="63" applyNumberFormat="1" applyFont="1" applyFill="1" applyBorder="1" applyAlignment="1" applyProtection="1">
      <alignment horizontal="center" vertical="center" wrapText="1"/>
      <protection/>
    </xf>
    <xf numFmtId="49" fontId="5" fillId="4" borderId="62" xfId="63" applyNumberFormat="1" applyFont="1" applyFill="1" applyBorder="1" applyAlignment="1" applyProtection="1">
      <alignment horizontal="center" vertical="center" wrapText="1"/>
      <protection/>
    </xf>
    <xf numFmtId="49" fontId="5" fillId="4" borderId="63" xfId="63" applyNumberFormat="1" applyFont="1" applyFill="1" applyBorder="1" applyAlignment="1" applyProtection="1">
      <alignment horizontal="center" vertical="center" wrapText="1"/>
      <protection/>
    </xf>
    <xf numFmtId="0" fontId="6" fillId="32" borderId="0" xfId="62" applyFont="1" applyFill="1" applyBorder="1" applyAlignment="1" applyProtection="1">
      <alignment horizontal="center" vertical="center" wrapText="1"/>
      <protection/>
    </xf>
    <xf numFmtId="0" fontId="5" fillId="32" borderId="64" xfId="62" applyFont="1" applyFill="1" applyBorder="1" applyAlignment="1" applyProtection="1">
      <alignment horizontal="center" vertical="center" wrapText="1"/>
      <protection/>
    </xf>
    <xf numFmtId="0" fontId="5" fillId="32" borderId="0" xfId="62" applyFont="1" applyFill="1" applyBorder="1" applyAlignment="1" applyProtection="1">
      <alignment horizontal="center" vertical="center" wrapText="1"/>
      <protection/>
    </xf>
    <xf numFmtId="14" fontId="5" fillId="32" borderId="0" xfId="63" applyNumberFormat="1" applyFont="1" applyFill="1" applyBorder="1" applyAlignment="1" applyProtection="1">
      <alignment horizontal="center" vertical="center" wrapText="1"/>
      <protection/>
    </xf>
    <xf numFmtId="0" fontId="4" fillId="0" borderId="0" xfId="62" applyFont="1" applyFill="1" applyBorder="1" applyAlignment="1" applyProtection="1">
      <alignment horizontal="center" vertical="center" wrapText="1"/>
      <protection/>
    </xf>
    <xf numFmtId="0" fontId="5" fillId="4" borderId="65" xfId="63" applyNumberFormat="1" applyFont="1" applyFill="1" applyBorder="1" applyAlignment="1" applyProtection="1">
      <alignment horizontal="center" vertical="center" wrapText="1"/>
      <protection/>
    </xf>
    <xf numFmtId="0" fontId="5" fillId="4" borderId="66" xfId="63" applyNumberFormat="1" applyFont="1" applyFill="1" applyBorder="1" applyAlignment="1" applyProtection="1">
      <alignment horizontal="center" vertical="center" wrapText="1"/>
      <protection/>
    </xf>
    <xf numFmtId="0" fontId="39" fillId="37" borderId="62" xfId="42" applyNumberFormat="1" applyFill="1" applyBorder="1" applyAlignment="1" applyProtection="1">
      <alignment horizontal="center" vertical="center" wrapText="1"/>
      <protection locked="0"/>
    </xf>
    <xf numFmtId="0" fontId="5" fillId="37" borderId="63" xfId="63" applyNumberFormat="1" applyFont="1" applyFill="1" applyBorder="1" applyAlignment="1" applyProtection="1">
      <alignment horizontal="center" vertical="center" wrapText="1"/>
      <protection locked="0"/>
    </xf>
    <xf numFmtId="0" fontId="6" fillId="32" borderId="15" xfId="62" applyFont="1" applyFill="1" applyBorder="1" applyAlignment="1" applyProtection="1">
      <alignment horizontal="center" vertical="center" wrapText="1"/>
      <protection/>
    </xf>
    <xf numFmtId="0" fontId="6" fillId="32" borderId="65" xfId="62" applyFont="1" applyFill="1" applyBorder="1" applyAlignment="1" applyProtection="1">
      <alignment horizontal="center" vertical="center" wrapText="1"/>
      <protection/>
    </xf>
    <xf numFmtId="0" fontId="6" fillId="32" borderId="66" xfId="62" applyFont="1" applyFill="1" applyBorder="1" applyAlignment="1" applyProtection="1">
      <alignment horizontal="center" vertical="center" wrapText="1"/>
      <protection/>
    </xf>
    <xf numFmtId="0" fontId="5" fillId="37" borderId="60" xfId="63" applyNumberFormat="1" applyFont="1" applyFill="1" applyBorder="1" applyAlignment="1" applyProtection="1">
      <alignment horizontal="center" vertical="center" wrapText="1"/>
      <protection locked="0"/>
    </xf>
    <xf numFmtId="0" fontId="5" fillId="37" borderId="61" xfId="63" applyNumberFormat="1" applyFont="1" applyFill="1" applyBorder="1" applyAlignment="1" applyProtection="1">
      <alignment horizontal="center" vertical="center" wrapText="1"/>
      <protection locked="0"/>
    </xf>
    <xf numFmtId="0" fontId="6" fillId="0" borderId="15" xfId="62" applyFont="1" applyFill="1" applyBorder="1" applyAlignment="1" applyProtection="1">
      <alignment horizontal="center" vertical="center" wrapText="1"/>
      <protection/>
    </xf>
    <xf numFmtId="0" fontId="6" fillId="0" borderId="65" xfId="62" applyFont="1" applyFill="1" applyBorder="1" applyAlignment="1" applyProtection="1">
      <alignment horizontal="center" vertical="center" wrapText="1"/>
      <protection/>
    </xf>
    <xf numFmtId="0" fontId="6" fillId="0" borderId="66" xfId="62" applyFont="1" applyFill="1" applyBorder="1" applyAlignment="1" applyProtection="1">
      <alignment horizontal="center" vertical="center" wrapText="1"/>
      <protection/>
    </xf>
    <xf numFmtId="49" fontId="5" fillId="37" borderId="62" xfId="62" applyNumberFormat="1" applyFont="1" applyFill="1" applyBorder="1" applyAlignment="1" applyProtection="1">
      <alignment horizontal="center" vertical="center" wrapText="1"/>
      <protection locked="0"/>
    </xf>
    <xf numFmtId="49" fontId="5" fillId="37" borderId="63" xfId="62" applyNumberFormat="1" applyFont="1" applyFill="1" applyBorder="1" applyAlignment="1" applyProtection="1">
      <alignment horizontal="center" vertical="center" wrapText="1"/>
      <protection locked="0"/>
    </xf>
    <xf numFmtId="165" fontId="5" fillId="37" borderId="60" xfId="63" applyNumberFormat="1" applyFont="1" applyFill="1" applyBorder="1" applyAlignment="1" applyProtection="1">
      <alignment horizontal="center" vertical="center" wrapText="1"/>
      <protection locked="0"/>
    </xf>
    <xf numFmtId="165" fontId="5" fillId="37" borderId="61" xfId="63" applyNumberFormat="1" applyFont="1" applyFill="1" applyBorder="1" applyAlignment="1" applyProtection="1">
      <alignment horizontal="center" vertical="center" wrapText="1"/>
      <protection locked="0"/>
    </xf>
    <xf numFmtId="0" fontId="19" fillId="33" borderId="18" xfId="0" applyFont="1" applyFill="1" applyBorder="1" applyAlignment="1">
      <alignment horizontal="center" vertical="top" wrapText="1"/>
    </xf>
    <xf numFmtId="0" fontId="19" fillId="33" borderId="27" xfId="0" applyFont="1" applyFill="1" applyBorder="1" applyAlignment="1">
      <alignment horizontal="center" vertical="top" wrapText="1"/>
    </xf>
    <xf numFmtId="0" fontId="19" fillId="33" borderId="23" xfId="0" applyFont="1" applyFill="1" applyBorder="1" applyAlignment="1">
      <alignment horizontal="center" vertical="top" wrapText="1"/>
    </xf>
    <xf numFmtId="0" fontId="19" fillId="33" borderId="19"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20" xfId="0" applyFont="1" applyFill="1" applyBorder="1" applyAlignment="1">
      <alignment horizontal="center" vertical="center"/>
    </xf>
    <xf numFmtId="0" fontId="0" fillId="33" borderId="21" xfId="0" applyFill="1" applyBorder="1" applyAlignment="1">
      <alignment horizontal="center" wrapText="1"/>
    </xf>
    <xf numFmtId="0" fontId="0" fillId="33" borderId="43" xfId="0" applyFill="1" applyBorder="1" applyAlignment="1">
      <alignment horizontal="center" wrapText="1"/>
    </xf>
    <xf numFmtId="0" fontId="0" fillId="33" borderId="22" xfId="0" applyFill="1" applyBorder="1" applyAlignment="1">
      <alignment horizontal="center" wrapText="1"/>
    </xf>
    <xf numFmtId="0" fontId="5" fillId="0" borderId="0" xfId="42" applyFont="1" applyFill="1" applyBorder="1" applyAlignment="1" applyProtection="1">
      <alignment horizontal="left" vertical="top" wrapText="1"/>
      <protection/>
    </xf>
    <xf numFmtId="0" fontId="6" fillId="32" borderId="49" xfId="60" applyFont="1" applyFill="1" applyBorder="1" applyAlignment="1" applyProtection="1">
      <alignment horizontal="left" vertical="center" wrapText="1"/>
      <protection/>
    </xf>
    <xf numFmtId="0" fontId="6" fillId="32" borderId="51" xfId="60" applyFont="1" applyFill="1" applyBorder="1" applyAlignment="1" applyProtection="1">
      <alignment horizontal="left" vertical="center" wrapText="1"/>
      <protection/>
    </xf>
    <xf numFmtId="14" fontId="1" fillId="0" borderId="55" xfId="57" applyNumberFormat="1" applyFont="1" applyFill="1" applyBorder="1" applyAlignment="1" applyProtection="1">
      <alignment horizontal="center" vertical="center" wrapText="1"/>
      <protection locked="0"/>
    </xf>
    <xf numFmtId="14" fontId="1" fillId="0" borderId="56" xfId="57" applyNumberFormat="1" applyFont="1" applyFill="1" applyBorder="1" applyAlignment="1" applyProtection="1">
      <alignment horizontal="center" vertical="center" wrapText="1"/>
      <protection locked="0"/>
    </xf>
    <xf numFmtId="0" fontId="0" fillId="4" borderId="67" xfId="0" applyNumberFormat="1" applyFill="1" applyBorder="1" applyAlignment="1" applyProtection="1">
      <alignment horizontal="left" vertical="center"/>
      <protection/>
    </xf>
    <xf numFmtId="0" fontId="0" fillId="4" borderId="68" xfId="0" applyNumberFormat="1" applyFill="1" applyBorder="1" applyAlignment="1" applyProtection="1">
      <alignment horizontal="left" vertical="center"/>
      <protection/>
    </xf>
    <xf numFmtId="0" fontId="0" fillId="37" borderId="24" xfId="0" applyNumberFormat="1" applyFill="1" applyBorder="1" applyAlignment="1" applyProtection="1">
      <alignment horizontal="left" vertical="center" wrapText="1"/>
      <protection locked="0"/>
    </xf>
    <xf numFmtId="0" fontId="0" fillId="37" borderId="26" xfId="0" applyNumberFormat="1" applyFill="1" applyBorder="1" applyAlignment="1" applyProtection="1">
      <alignment horizontal="left" vertical="center" wrapText="1"/>
      <protection locked="0"/>
    </xf>
    <xf numFmtId="0" fontId="0" fillId="37" borderId="25" xfId="0" applyNumberFormat="1" applyFill="1" applyBorder="1" applyAlignment="1" applyProtection="1">
      <alignment horizontal="left" vertical="center" wrapText="1"/>
      <protection locked="0"/>
    </xf>
    <xf numFmtId="0" fontId="0" fillId="0" borderId="69" xfId="57" applyFill="1" applyBorder="1" applyAlignment="1" applyProtection="1">
      <alignment horizontal="center" vertical="center" wrapText="1"/>
      <protection/>
    </xf>
    <xf numFmtId="0" fontId="0" fillId="0" borderId="39" xfId="57" applyFill="1" applyBorder="1" applyAlignment="1" applyProtection="1">
      <alignment horizontal="center" vertical="center" wrapText="1"/>
      <protection/>
    </xf>
    <xf numFmtId="14" fontId="1" fillId="0" borderId="70" xfId="57" applyNumberFormat="1" applyFont="1" applyFill="1" applyBorder="1" applyAlignment="1" applyProtection="1">
      <alignment horizontal="center" vertical="center" wrapText="1"/>
      <protection locked="0"/>
    </xf>
    <xf numFmtId="14" fontId="1" fillId="0" borderId="71" xfId="57" applyNumberFormat="1" applyFont="1" applyFill="1" applyBorder="1" applyAlignment="1" applyProtection="1">
      <alignment horizontal="center" vertical="center" wrapText="1"/>
      <protection locked="0"/>
    </xf>
    <xf numFmtId="0" fontId="0" fillId="37" borderId="67" xfId="0" applyNumberFormat="1" applyFill="1" applyBorder="1" applyAlignment="1" applyProtection="1">
      <alignment horizontal="center" vertical="center"/>
      <protection locked="0"/>
    </xf>
    <xf numFmtId="0" fontId="0" fillId="37" borderId="68" xfId="0" applyNumberFormat="1" applyFill="1" applyBorder="1" applyAlignment="1" applyProtection="1">
      <alignment horizontal="center" vertical="center"/>
      <protection locked="0"/>
    </xf>
    <xf numFmtId="0" fontId="12" fillId="0" borderId="72" xfId="57" applyNumberFormat="1" applyFont="1" applyFill="1" applyBorder="1" applyAlignment="1" applyProtection="1">
      <alignment vertical="center" wrapText="1"/>
      <protection locked="0"/>
    </xf>
    <xf numFmtId="0" fontId="12" fillId="0" borderId="73" xfId="57" applyNumberFormat="1" applyFont="1" applyFill="1" applyBorder="1" applyAlignment="1" applyProtection="1">
      <alignment vertical="center" wrapText="1"/>
      <protection locked="0"/>
    </xf>
    <xf numFmtId="0" fontId="0" fillId="0" borderId="74" xfId="57" applyFill="1" applyBorder="1" applyAlignment="1" applyProtection="1">
      <alignment horizontal="center" vertical="center" wrapText="1"/>
      <protection/>
    </xf>
    <xf numFmtId="0" fontId="19" fillId="0" borderId="0" xfId="0" applyFont="1" applyFill="1" applyBorder="1" applyAlignment="1">
      <alignment horizontal="center" wrapText="1"/>
    </xf>
    <xf numFmtId="0" fontId="0" fillId="36" borderId="40" xfId="57" applyNumberFormat="1" applyFont="1" applyFill="1" applyBorder="1" applyAlignment="1" applyProtection="1">
      <alignment horizontal="center" vertical="center"/>
      <protection locked="0"/>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RESP.INFO" xfId="60"/>
    <cellStyle name="Обычный_WARM.TOPL.Q1.2010" xfId="61"/>
    <cellStyle name="Обычный_ЖКУ_проект3" xfId="62"/>
    <cellStyle name="Обычный_форма 1 водопровод для орг" xfId="63"/>
    <cellStyle name="Обычный_Формы 2-РЭК и  3-РЭК "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3 8"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26</xdr:row>
      <xdr:rowOff>19050</xdr:rowOff>
    </xdr:to>
    <xdr:sp>
      <xdr:nvSpPr>
        <xdr:cNvPr id="1" name="Скругленный прямоугольник 1"/>
        <xdr:cNvSpPr>
          <a:spLocks/>
        </xdr:cNvSpPr>
      </xdr:nvSpPr>
      <xdr:spPr>
        <a:xfrm>
          <a:off x="1219200" y="1400175"/>
          <a:ext cx="6515100" cy="63531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21</xdr:row>
      <xdr:rowOff>0</xdr:rowOff>
    </xdr:from>
    <xdr:to>
      <xdr:col>7</xdr:col>
      <xdr:colOff>0</xdr:colOff>
      <xdr:row>23</xdr:row>
      <xdr:rowOff>0</xdr:rowOff>
    </xdr:to>
    <xdr:sp>
      <xdr:nvSpPr>
        <xdr:cNvPr id="1" name="Скругленный прямоугольник 9"/>
        <xdr:cNvSpPr>
          <a:spLocks/>
        </xdr:cNvSpPr>
      </xdr:nvSpPr>
      <xdr:spPr>
        <a:xfrm>
          <a:off x="1514475" y="4695825"/>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37</xdr:row>
      <xdr:rowOff>114300</xdr:rowOff>
    </xdr:to>
    <xdr:sp>
      <xdr:nvSpPr>
        <xdr:cNvPr id="2" name="Скругленный прямоугольник 6"/>
        <xdr:cNvSpPr>
          <a:spLocks/>
        </xdr:cNvSpPr>
      </xdr:nvSpPr>
      <xdr:spPr>
        <a:xfrm>
          <a:off x="1047750" y="1362075"/>
          <a:ext cx="6905625" cy="59721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2</xdr:col>
      <xdr:colOff>1028700</xdr:colOff>
      <xdr:row>5</xdr:row>
      <xdr:rowOff>152400</xdr:rowOff>
    </xdr:from>
    <xdr:to>
      <xdr:col>8</xdr:col>
      <xdr:colOff>19050</xdr:colOff>
      <xdr:row>6</xdr:row>
      <xdr:rowOff>371475</xdr:rowOff>
    </xdr:to>
    <xdr:sp>
      <xdr:nvSpPr>
        <xdr:cNvPr id="4"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5"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31</xdr:row>
      <xdr:rowOff>190500</xdr:rowOff>
    </xdr:from>
    <xdr:to>
      <xdr:col>7</xdr:col>
      <xdr:colOff>9525</xdr:colOff>
      <xdr:row>36</xdr:row>
      <xdr:rowOff>342900</xdr:rowOff>
    </xdr:to>
    <xdr:sp>
      <xdr:nvSpPr>
        <xdr:cNvPr id="6" name="Скругленный прямоугольник 13"/>
        <xdr:cNvSpPr>
          <a:spLocks/>
        </xdr:cNvSpPr>
      </xdr:nvSpPr>
      <xdr:spPr>
        <a:xfrm>
          <a:off x="1514475" y="55245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0</xdr:colOff>
      <xdr:row>20</xdr:row>
      <xdr:rowOff>0</xdr:rowOff>
    </xdr:to>
    <xdr:sp>
      <xdr:nvSpPr>
        <xdr:cNvPr id="7" name="Скругленный прямоугольник 17"/>
        <xdr:cNvSpPr>
          <a:spLocks/>
        </xdr:cNvSpPr>
      </xdr:nvSpPr>
      <xdr:spPr>
        <a:xfrm>
          <a:off x="1514475" y="3524250"/>
          <a:ext cx="59436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19</xdr:row>
      <xdr:rowOff>0</xdr:rowOff>
    </xdr:from>
    <xdr:ext cx="190500" cy="142875"/>
    <xdr:grpSp>
      <xdr:nvGrpSpPr>
        <xdr:cNvPr id="1" name="shCalendar" hidden="1"/>
        <xdr:cNvGrpSpPr>
          <a:grpSpLocks/>
        </xdr:cNvGrpSpPr>
      </xdr:nvGrpSpPr>
      <xdr:grpSpPr>
        <a:xfrm>
          <a:off x="8143875" y="3876675"/>
          <a:ext cx="190500" cy="142875"/>
          <a:chOff x="13896191" y="1813753"/>
          <a:chExt cx="211023" cy="178845"/>
        </a:xfrm>
        <a:solidFill>
          <a:srgbClr val="FFFFFF"/>
        </a:solidFill>
      </xdr:grpSpPr>
      <xdr:sp macro="[1]!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Tahoma"/>
                <a:ea typeface="Tahoma"/>
                <a:cs typeface="Tahoma"/>
              </a:rPr>
              <a:t/>
            </a:r>
          </a:p>
        </xdr:txBody>
      </xdr:sp>
      <xdr:pic macro="[1]!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esktop\&#1058;&#1077;&#1082;&#1091;&#1097;&#1080;&#1077;\w_\14-10\&#1056;&#1045;&#1051;&#1048;&#1047;\OPEN.INFO.OR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definedNames>
      <definedName name="modfrmDateChoose.CalendarShow"/>
    </defined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V42"/>
  <sheetViews>
    <sheetView showGridLines="0" zoomScalePageLayoutView="0" workbookViewId="0" topLeftCell="A1">
      <selection activeCell="A1" sqref="A1"/>
    </sheetView>
  </sheetViews>
  <sheetFormatPr defaultColWidth="9.140625" defaultRowHeight="11.25"/>
  <cols>
    <col min="1" max="1" width="9.140625" style="1" customWidth="1"/>
    <col min="2" max="2" width="17.140625" style="83"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16.7109375" style="1" customWidth="1"/>
    <col min="15" max="20" width="16.00390625" style="1" customWidth="1"/>
    <col min="21" max="16384" width="9.140625" style="1" customWidth="1"/>
  </cols>
  <sheetData>
    <row r="1" spans="2:13" ht="12" thickBot="1">
      <c r="B1" s="89" t="s">
        <v>94</v>
      </c>
      <c r="C1" s="91" t="s">
        <v>319</v>
      </c>
      <c r="E1" s="118" t="s">
        <v>6</v>
      </c>
      <c r="F1" s="119" t="s">
        <v>163</v>
      </c>
      <c r="G1" s="119" t="s">
        <v>268</v>
      </c>
      <c r="I1" s="103" t="s">
        <v>2</v>
      </c>
      <c r="J1" s="104" t="s">
        <v>266</v>
      </c>
      <c r="L1" t="s">
        <v>310</v>
      </c>
      <c r="M1" s="85" t="s">
        <v>317</v>
      </c>
    </row>
    <row r="2" spans="2:13" ht="15">
      <c r="B2" s="90" t="s">
        <v>0</v>
      </c>
      <c r="C2" s="91" t="s">
        <v>319</v>
      </c>
      <c r="E2" s="113">
        <v>2012</v>
      </c>
      <c r="F2" s="114" t="s">
        <v>164</v>
      </c>
      <c r="G2" s="116" t="s">
        <v>178</v>
      </c>
      <c r="I2" s="111" t="s">
        <v>261</v>
      </c>
      <c r="J2" s="102">
        <v>2</v>
      </c>
      <c r="L2" s="155" t="s">
        <v>308</v>
      </c>
      <c r="M2" s="155" t="s">
        <v>316</v>
      </c>
    </row>
    <row r="3" spans="2:12" ht="15.75" thickBot="1">
      <c r="B3" s="90" t="s">
        <v>21</v>
      </c>
      <c r="C3" s="91" t="s">
        <v>320</v>
      </c>
      <c r="E3" s="96">
        <v>2013</v>
      </c>
      <c r="F3" s="114" t="s">
        <v>165</v>
      </c>
      <c r="G3" s="117" t="s">
        <v>179</v>
      </c>
      <c r="I3" s="110" t="s">
        <v>16</v>
      </c>
      <c r="J3" s="101">
        <v>-1</v>
      </c>
      <c r="L3" s="155" t="s">
        <v>309</v>
      </c>
    </row>
    <row r="4" spans="2:10" ht="11.25">
      <c r="B4" s="90" t="s">
        <v>1</v>
      </c>
      <c r="C4" s="91" t="s">
        <v>420</v>
      </c>
      <c r="E4" s="96">
        <v>2014</v>
      </c>
      <c r="F4" s="114" t="s">
        <v>166</v>
      </c>
      <c r="I4" s="99" t="s">
        <v>263</v>
      </c>
      <c r="J4" s="100">
        <v>2</v>
      </c>
    </row>
    <row r="5" spans="2:10" ht="11.25">
      <c r="B5" s="90" t="s">
        <v>15</v>
      </c>
      <c r="C5" s="92" t="s">
        <v>290</v>
      </c>
      <c r="E5" s="96">
        <v>2015</v>
      </c>
      <c r="F5" s="114" t="s">
        <v>167</v>
      </c>
      <c r="I5" s="99" t="s">
        <v>262</v>
      </c>
      <c r="J5" s="100">
        <v>2</v>
      </c>
    </row>
    <row r="6" spans="2:10" ht="11.25">
      <c r="B6" s="90" t="s">
        <v>22</v>
      </c>
      <c r="C6" s="93" t="str">
        <f>Титульный!F14</f>
        <v>ОАО "Интер РАО - Электрогенерация" (филиал "Северо-Западная ТЭЦ")</v>
      </c>
      <c r="E6" s="96">
        <v>2016</v>
      </c>
      <c r="F6" s="114" t="s">
        <v>168</v>
      </c>
      <c r="I6" s="99" t="s">
        <v>264</v>
      </c>
      <c r="J6" s="100">
        <v>2</v>
      </c>
    </row>
    <row r="7" spans="2:10" ht="11.25">
      <c r="B7" s="90" t="s">
        <v>23</v>
      </c>
      <c r="C7" s="93">
        <f>YEAR_PERIOD</f>
        <v>2015</v>
      </c>
      <c r="E7" s="96">
        <v>2017</v>
      </c>
      <c r="F7" s="114" t="s">
        <v>169</v>
      </c>
      <c r="I7" s="99" t="s">
        <v>265</v>
      </c>
      <c r="J7" s="100">
        <v>-1</v>
      </c>
    </row>
    <row r="8" spans="2:10" ht="11.25">
      <c r="B8" s="90" t="s">
        <v>25</v>
      </c>
      <c r="C8" s="92" t="s">
        <v>6</v>
      </c>
      <c r="E8" s="96">
        <v>2018</v>
      </c>
      <c r="F8" s="114" t="s">
        <v>170</v>
      </c>
      <c r="I8" s="99" t="s">
        <v>322</v>
      </c>
      <c r="J8" s="100">
        <v>-1</v>
      </c>
    </row>
    <row r="9" spans="2:10" ht="12" thickBot="1">
      <c r="B9" s="94" t="s">
        <v>24</v>
      </c>
      <c r="C9" s="95">
        <f>PF</f>
        <v>0</v>
      </c>
      <c r="E9" s="96">
        <v>2019</v>
      </c>
      <c r="F9" s="114" t="s">
        <v>171</v>
      </c>
      <c r="I9" s="99" t="s">
        <v>300</v>
      </c>
      <c r="J9" s="100">
        <v>-1</v>
      </c>
    </row>
    <row r="10" spans="3:10" ht="12" thickBot="1">
      <c r="C10" s="39"/>
      <c r="E10" s="97">
        <v>2020</v>
      </c>
      <c r="F10" s="114" t="s">
        <v>172</v>
      </c>
      <c r="I10" s="110" t="s">
        <v>267</v>
      </c>
      <c r="J10" s="112">
        <v>-1</v>
      </c>
    </row>
    <row r="11" ht="11.25">
      <c r="F11" s="114" t="s">
        <v>173</v>
      </c>
    </row>
    <row r="12" ht="11.25">
      <c r="F12" s="114" t="s">
        <v>174</v>
      </c>
    </row>
    <row r="13" ht="12" thickBot="1">
      <c r="F13" s="115" t="s">
        <v>175</v>
      </c>
    </row>
    <row r="14" ht="12" thickBot="1"/>
    <row r="15" spans="2:5" ht="12" thickBot="1">
      <c r="B15" s="105" t="s">
        <v>283</v>
      </c>
      <c r="C15" s="106" t="s">
        <v>276</v>
      </c>
      <c r="D15" s="106" t="s">
        <v>282</v>
      </c>
      <c r="E15" s="107" t="s">
        <v>20</v>
      </c>
    </row>
    <row r="16" spans="2:5" ht="22.5">
      <c r="B16" s="89" t="s">
        <v>22</v>
      </c>
      <c r="C16" s="109" t="s">
        <v>3</v>
      </c>
      <c r="D16" s="109" t="s">
        <v>267</v>
      </c>
      <c r="E16" s="102">
        <v>2</v>
      </c>
    </row>
    <row r="17" spans="2:5" ht="11.25">
      <c r="B17" s="90" t="s">
        <v>269</v>
      </c>
      <c r="C17" s="108" t="s">
        <v>4</v>
      </c>
      <c r="D17" s="108" t="s">
        <v>267</v>
      </c>
      <c r="E17" s="98">
        <v>2</v>
      </c>
    </row>
    <row r="18" spans="2:5" ht="11.25">
      <c r="B18" s="90" t="s">
        <v>270</v>
      </c>
      <c r="C18" s="108" t="s">
        <v>5</v>
      </c>
      <c r="D18" s="108" t="s">
        <v>267</v>
      </c>
      <c r="E18" s="98">
        <v>2</v>
      </c>
    </row>
    <row r="19" spans="2:9" ht="11.25">
      <c r="B19" s="90" t="s">
        <v>271</v>
      </c>
      <c r="C19" s="108" t="s">
        <v>6</v>
      </c>
      <c r="D19" s="108" t="s">
        <v>267</v>
      </c>
      <c r="E19" s="98">
        <v>2</v>
      </c>
      <c r="I19" s="66"/>
    </row>
    <row r="20" spans="2:22" ht="11.25">
      <c r="B20" s="90" t="s">
        <v>272</v>
      </c>
      <c r="C20" s="108" t="s">
        <v>277</v>
      </c>
      <c r="D20" s="108" t="s">
        <v>267</v>
      </c>
      <c r="E20" s="98">
        <v>2</v>
      </c>
      <c r="I20" s="66"/>
      <c r="L20" s="60"/>
      <c r="M20" s="67"/>
      <c r="N20" s="67"/>
      <c r="O20" s="60"/>
      <c r="P20" s="60"/>
      <c r="Q20" s="60"/>
      <c r="R20" s="60"/>
      <c r="S20" s="60"/>
      <c r="T20" s="60"/>
      <c r="U20" s="60"/>
      <c r="V20" s="60"/>
    </row>
    <row r="21" spans="2:5" ht="11.25">
      <c r="B21" s="90" t="s">
        <v>273</v>
      </c>
      <c r="C21" s="108" t="s">
        <v>278</v>
      </c>
      <c r="D21" s="108" t="s">
        <v>267</v>
      </c>
      <c r="E21" s="98">
        <v>2</v>
      </c>
    </row>
    <row r="22" spans="2:5" ht="22.5">
      <c r="B22" s="90" t="s">
        <v>275</v>
      </c>
      <c r="C22" s="108" t="s">
        <v>280</v>
      </c>
      <c r="D22" s="108" t="s">
        <v>267</v>
      </c>
      <c r="E22" s="98">
        <v>2</v>
      </c>
    </row>
    <row r="23" spans="2:5" ht="11.25">
      <c r="B23" s="90" t="s">
        <v>274</v>
      </c>
      <c r="C23" s="108" t="s">
        <v>279</v>
      </c>
      <c r="D23" s="108" t="s">
        <v>267</v>
      </c>
      <c r="E23" s="98">
        <v>2</v>
      </c>
    </row>
    <row r="24" spans="2:5" ht="22.5">
      <c r="B24" s="90" t="s">
        <v>323</v>
      </c>
      <c r="C24" s="108" t="s">
        <v>321</v>
      </c>
      <c r="D24" s="108" t="s">
        <v>267</v>
      </c>
      <c r="E24" s="98">
        <v>2</v>
      </c>
    </row>
    <row r="25" spans="2:5" ht="12" thickBot="1">
      <c r="B25" s="90" t="s">
        <v>314</v>
      </c>
      <c r="C25" s="108" t="s">
        <v>307</v>
      </c>
      <c r="D25" s="108" t="s">
        <v>267</v>
      </c>
      <c r="E25" s="98">
        <v>2</v>
      </c>
    </row>
    <row r="26" spans="2:22" ht="12" thickBot="1">
      <c r="B26" s="105"/>
      <c r="C26" s="153"/>
      <c r="D26" s="153"/>
      <c r="E26" s="154"/>
      <c r="L26" s="62"/>
      <c r="M26" s="62"/>
      <c r="N26" s="62"/>
      <c r="O26" s="62"/>
      <c r="P26" s="62"/>
      <c r="Q26" s="62"/>
      <c r="R26" s="62"/>
      <c r="S26" s="62"/>
      <c r="T26" s="62"/>
      <c r="U26" s="62"/>
      <c r="V26" s="62"/>
    </row>
    <row r="27" spans="9:22" ht="11.25">
      <c r="I27" s="59"/>
      <c r="L27" s="60"/>
      <c r="M27" s="67"/>
      <c r="N27" s="67"/>
      <c r="O27" s="60"/>
      <c r="P27" s="60"/>
      <c r="Q27" s="60"/>
      <c r="R27" s="60"/>
      <c r="S27" s="60"/>
      <c r="T27" s="60"/>
      <c r="U27" s="60"/>
      <c r="V27" s="60"/>
    </row>
    <row r="28" spans="7:20" ht="11.25">
      <c r="G28" s="59"/>
      <c r="H28" s="228"/>
      <c r="I28" s="59"/>
      <c r="K28" s="61"/>
      <c r="L28" s="62"/>
      <c r="M28" s="62"/>
      <c r="N28" s="62"/>
      <c r="O28" s="62"/>
      <c r="P28" s="62"/>
      <c r="Q28" s="62"/>
      <c r="R28" s="62"/>
      <c r="S28" s="62"/>
      <c r="T28" s="62"/>
    </row>
    <row r="29" spans="7:20" ht="11.25">
      <c r="G29" s="63"/>
      <c r="H29" s="228"/>
      <c r="I29" s="66"/>
      <c r="K29" s="64"/>
      <c r="L29" s="65"/>
      <c r="M29" s="65"/>
      <c r="N29" s="65"/>
      <c r="O29" s="65"/>
      <c r="P29" s="65"/>
      <c r="Q29" s="65"/>
      <c r="R29" s="65"/>
      <c r="S29" s="65"/>
      <c r="T29" s="65"/>
    </row>
    <row r="30" spans="7:20" ht="11.25">
      <c r="G30" s="63"/>
      <c r="H30" s="228"/>
      <c r="K30" s="64"/>
      <c r="L30" s="65"/>
      <c r="M30" s="65"/>
      <c r="N30" s="65"/>
      <c r="O30" s="65"/>
      <c r="P30" s="65"/>
      <c r="Q30" s="65"/>
      <c r="R30" s="65"/>
      <c r="S30" s="65"/>
      <c r="T30" s="65"/>
    </row>
    <row r="31" spans="7:20" ht="11.25">
      <c r="G31" s="66"/>
      <c r="H31" s="228"/>
      <c r="K31" s="61"/>
      <c r="L31" s="67"/>
      <c r="M31" s="60"/>
      <c r="N31" s="60"/>
      <c r="O31" s="60"/>
      <c r="P31" s="60"/>
      <c r="Q31" s="60"/>
      <c r="R31" s="60"/>
      <c r="S31" s="60"/>
      <c r="T31" s="60"/>
    </row>
    <row r="32" spans="7:20" ht="11.25">
      <c r="G32" s="229"/>
      <c r="H32" s="229"/>
      <c r="K32" s="60"/>
      <c r="L32" s="62"/>
      <c r="M32" s="62"/>
      <c r="N32" s="62"/>
      <c r="O32" s="62"/>
      <c r="P32" s="62"/>
      <c r="Q32" s="62"/>
      <c r="R32" s="62"/>
      <c r="S32" s="62"/>
      <c r="T32" s="62"/>
    </row>
    <row r="33" spans="7:20" ht="11.25">
      <c r="G33" s="59"/>
      <c r="H33" s="68"/>
      <c r="K33" s="61"/>
      <c r="L33" s="62"/>
      <c r="M33" s="62"/>
      <c r="N33" s="62"/>
      <c r="O33" s="62"/>
      <c r="P33" s="62"/>
      <c r="Q33" s="62"/>
      <c r="R33" s="62"/>
      <c r="S33" s="62"/>
      <c r="T33" s="62"/>
    </row>
    <row r="34" spans="7:20" ht="11.25">
      <c r="G34" s="63"/>
      <c r="H34" s="68"/>
      <c r="K34" s="64"/>
      <c r="L34" s="65"/>
      <c r="M34" s="65"/>
      <c r="N34" s="65"/>
      <c r="O34" s="65"/>
      <c r="P34" s="65"/>
      <c r="Q34" s="65"/>
      <c r="R34" s="65"/>
      <c r="S34" s="65"/>
      <c r="T34" s="65"/>
    </row>
    <row r="35" spans="7:20" ht="11.25">
      <c r="G35" s="63"/>
      <c r="H35" s="68"/>
      <c r="K35" s="64"/>
      <c r="L35" s="65"/>
      <c r="M35" s="65"/>
      <c r="N35" s="65"/>
      <c r="O35" s="65"/>
      <c r="P35" s="65"/>
      <c r="Q35" s="65"/>
      <c r="R35" s="65"/>
      <c r="S35" s="65"/>
      <c r="T35" s="65"/>
    </row>
    <row r="36" spans="7:20" ht="11.25">
      <c r="G36" s="66"/>
      <c r="H36" s="68"/>
      <c r="K36" s="61"/>
      <c r="L36" s="67"/>
      <c r="M36" s="60"/>
      <c r="N36" s="60"/>
      <c r="O36" s="60"/>
      <c r="P36" s="60"/>
      <c r="Q36" s="60"/>
      <c r="R36" s="60"/>
      <c r="S36" s="60"/>
      <c r="T36" s="60"/>
    </row>
    <row r="37" spans="7:20" ht="11.25">
      <c r="G37" s="58"/>
      <c r="H37" s="68"/>
      <c r="K37" s="60"/>
      <c r="L37" s="62"/>
      <c r="M37" s="62"/>
      <c r="N37" s="62"/>
      <c r="O37" s="62"/>
      <c r="P37" s="62"/>
      <c r="Q37" s="62"/>
      <c r="R37" s="62"/>
      <c r="S37" s="62"/>
      <c r="T37" s="62"/>
    </row>
    <row r="38" spans="7:20" ht="11.25">
      <c r="G38" s="59"/>
      <c r="H38" s="68"/>
      <c r="K38" s="61"/>
      <c r="L38" s="62"/>
      <c r="M38" s="62"/>
      <c r="N38" s="62"/>
      <c r="O38" s="62"/>
      <c r="P38" s="62"/>
      <c r="Q38" s="62"/>
      <c r="R38" s="62"/>
      <c r="S38" s="62"/>
      <c r="T38" s="62"/>
    </row>
    <row r="39" spans="7:20" ht="11.25">
      <c r="G39" s="63"/>
      <c r="H39" s="68"/>
      <c r="K39" s="64"/>
      <c r="L39" s="65"/>
      <c r="M39" s="65"/>
      <c r="N39" s="65"/>
      <c r="O39" s="65"/>
      <c r="P39" s="65"/>
      <c r="Q39" s="65"/>
      <c r="R39" s="65"/>
      <c r="S39" s="65"/>
      <c r="T39" s="65"/>
    </row>
    <row r="40" spans="7:20" ht="11.25">
      <c r="G40" s="63"/>
      <c r="H40" s="68"/>
      <c r="K40" s="64"/>
      <c r="L40" s="65"/>
      <c r="M40" s="65"/>
      <c r="N40" s="65"/>
      <c r="O40" s="65"/>
      <c r="P40" s="65"/>
      <c r="Q40" s="65"/>
      <c r="R40" s="65"/>
      <c r="S40" s="65"/>
      <c r="T40" s="65"/>
    </row>
    <row r="41" spans="7:20" ht="11.25">
      <c r="G41" s="66"/>
      <c r="H41" s="68"/>
      <c r="K41" s="61"/>
      <c r="L41" s="67"/>
      <c r="M41" s="60"/>
      <c r="N41" s="60"/>
      <c r="O41" s="60"/>
      <c r="P41" s="60"/>
      <c r="Q41" s="60"/>
      <c r="R41" s="60"/>
      <c r="S41" s="60"/>
      <c r="T41" s="60"/>
    </row>
    <row r="42" spans="7:20" ht="11.25">
      <c r="G42" s="58"/>
      <c r="H42" s="68"/>
      <c r="K42" s="61"/>
      <c r="L42" s="62"/>
      <c r="M42" s="62"/>
      <c r="N42" s="62"/>
      <c r="O42" s="62"/>
      <c r="P42" s="62"/>
      <c r="Q42" s="62"/>
      <c r="R42" s="62"/>
      <c r="S42" s="62"/>
      <c r="T42" s="62"/>
    </row>
  </sheetData>
  <sheetProtection formatColumns="0" formatRows="0"/>
  <mergeCells count="2">
    <mergeCell ref="H28:H31"/>
    <mergeCell ref="G32:H32"/>
  </mergeCells>
  <dataValidations count="2">
    <dataValidation allowBlank="1" showInputMessage="1" showErrorMessage="1" error="Допускается ввод только положительных действительных чисел!" sqref="K34:K35 K39:K40 G39:G40 G34:G35 K29:K30 G29:G30"/>
    <dataValidation type="decimal" operator="greaterThanOrEqual" allowBlank="1" showErrorMessage="1" error="Допускается ввод значений больших или равных 0" sqref="L34:T35 L39:T40 L29:T30">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2015</v>
      </c>
      <c r="L1" s="1">
        <f>YEAR_PERIOD+1</f>
        <v>2016</v>
      </c>
      <c r="M1" s="1">
        <f>YEAR_PERIOD+2</f>
        <v>2017</v>
      </c>
      <c r="N1" s="1">
        <f>YEAR_PERIOD+3</f>
        <v>2018</v>
      </c>
      <c r="O1" s="1">
        <f>YEAR_PERIOD+4</f>
        <v>2019</v>
      </c>
      <c r="P1" s="1">
        <f>YEAR_PERIOD+5</f>
        <v>2020</v>
      </c>
      <c r="W1" s="1">
        <f>YEAR_PERIOD</f>
        <v>2015</v>
      </c>
      <c r="X1" s="1">
        <f>YEAR_PERIOD</f>
        <v>2015</v>
      </c>
      <c r="Y1" s="1">
        <f>YEAR_PERIOD</f>
        <v>2015</v>
      </c>
      <c r="Z1" s="1">
        <f>YEAR_PERIOD</f>
        <v>2015</v>
      </c>
      <c r="AA1" s="1">
        <f>YEAR_PERIOD+1</f>
        <v>2016</v>
      </c>
      <c r="AB1" s="1">
        <f>YEAR_PERIOD+1</f>
        <v>2016</v>
      </c>
      <c r="AC1" s="1">
        <f>YEAR_PERIOD+1</f>
        <v>2016</v>
      </c>
      <c r="AD1" s="1">
        <f>YEAR_PERIOD+1</f>
        <v>2016</v>
      </c>
      <c r="AE1" s="1">
        <f>YEAR_PERIOD+2</f>
        <v>2017</v>
      </c>
      <c r="AF1" s="1">
        <f>YEAR_PERIOD+2</f>
        <v>2017</v>
      </c>
      <c r="AG1" s="1">
        <f>YEAR_PERIOD+2</f>
        <v>2017</v>
      </c>
      <c r="AH1" s="1">
        <f>YEAR_PERIOD+2</f>
        <v>2017</v>
      </c>
      <c r="AI1" s="1">
        <f>YEAR_PERIOD+3</f>
        <v>2018</v>
      </c>
      <c r="AJ1" s="1">
        <f>YEAR_PERIOD+3</f>
        <v>2018</v>
      </c>
      <c r="AK1" s="1">
        <f>YEAR_PERIOD+3</f>
        <v>2018</v>
      </c>
      <c r="AL1" s="1">
        <f>YEAR_PERIOD+3</f>
        <v>2018</v>
      </c>
      <c r="AM1" s="1">
        <f>YEAR_PERIOD+4</f>
        <v>2019</v>
      </c>
      <c r="AN1" s="1">
        <f>YEAR_PERIOD+4</f>
        <v>2019</v>
      </c>
      <c r="AO1" s="1">
        <f>YEAR_PERIOD+4</f>
        <v>2019</v>
      </c>
      <c r="AP1" s="1">
        <f>YEAR_PERIOD+4</f>
        <v>2019</v>
      </c>
      <c r="AQ1" s="1">
        <f>YEAR_PERIOD+5</f>
        <v>2020</v>
      </c>
      <c r="AR1" s="1">
        <f>YEAR_PERIOD+5</f>
        <v>2020</v>
      </c>
      <c r="AS1" s="1">
        <f>YEAR_PERIOD+5</f>
        <v>2020</v>
      </c>
      <c r="AT1" s="1">
        <f>YEAR_PERIOD+5</f>
        <v>2020</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12</v>
      </c>
      <c r="B1" s="29" t="s">
        <v>4</v>
      </c>
      <c r="C1" s="29" t="s">
        <v>5</v>
      </c>
      <c r="D1" s="44" t="s">
        <v>13</v>
      </c>
      <c r="E1" s="12" t="s">
        <v>14</v>
      </c>
    </row>
    <row r="2" spans="1:5" ht="33.75">
      <c r="A2" s="29" t="s">
        <v>95</v>
      </c>
      <c r="B2" s="29" t="s">
        <v>96</v>
      </c>
      <c r="C2" s="29" t="s">
        <v>29</v>
      </c>
      <c r="D2" s="44" t="s">
        <v>424</v>
      </c>
      <c r="E2" s="12">
        <v>26422494</v>
      </c>
    </row>
    <row r="3" spans="1:5" ht="33.75">
      <c r="A3" s="29" t="s">
        <v>64</v>
      </c>
      <c r="B3" s="29" t="s">
        <v>65</v>
      </c>
      <c r="C3" s="29" t="s">
        <v>29</v>
      </c>
      <c r="D3" s="44" t="s">
        <v>425</v>
      </c>
      <c r="E3" s="12">
        <v>26361126</v>
      </c>
    </row>
    <row r="4" spans="1:5" ht="33.75">
      <c r="A4" s="29" t="s">
        <v>66</v>
      </c>
      <c r="B4" s="29" t="s">
        <v>67</v>
      </c>
      <c r="C4" s="29" t="s">
        <v>47</v>
      </c>
      <c r="D4" s="44" t="s">
        <v>426</v>
      </c>
      <c r="E4" s="12">
        <v>26641633</v>
      </c>
    </row>
    <row r="5" spans="1:5" ht="22.5">
      <c r="A5" s="29" t="s">
        <v>427</v>
      </c>
      <c r="B5" s="29" t="s">
        <v>428</v>
      </c>
      <c r="C5" s="29" t="s">
        <v>33</v>
      </c>
      <c r="D5" s="44" t="s">
        <v>100</v>
      </c>
      <c r="E5" s="12">
        <v>28427903</v>
      </c>
    </row>
    <row r="6" spans="1:5" ht="22.5">
      <c r="A6" s="29" t="s">
        <v>298</v>
      </c>
      <c r="B6" s="29" t="s">
        <v>429</v>
      </c>
      <c r="C6" s="29" t="s">
        <v>33</v>
      </c>
      <c r="D6" s="44" t="s">
        <v>430</v>
      </c>
      <c r="E6" s="12">
        <v>28274316</v>
      </c>
    </row>
    <row r="7" spans="1:5" ht="33.75">
      <c r="A7" s="29" t="s">
        <v>113</v>
      </c>
      <c r="B7" s="29" t="s">
        <v>114</v>
      </c>
      <c r="C7" s="29" t="s">
        <v>115</v>
      </c>
      <c r="D7" s="44" t="s">
        <v>431</v>
      </c>
      <c r="E7" s="12">
        <v>26361120</v>
      </c>
    </row>
    <row r="8" spans="1:5" ht="22.5">
      <c r="A8" s="29" t="s">
        <v>432</v>
      </c>
      <c r="B8" s="29" t="s">
        <v>433</v>
      </c>
      <c r="C8" s="29" t="s">
        <v>46</v>
      </c>
      <c r="D8" s="44" t="s">
        <v>434</v>
      </c>
      <c r="E8" s="12">
        <v>28491236</v>
      </c>
    </row>
    <row r="9" spans="1:5" ht="22.5">
      <c r="A9" s="29" t="s">
        <v>435</v>
      </c>
      <c r="B9" s="29" t="s">
        <v>436</v>
      </c>
      <c r="C9" s="29" t="s">
        <v>437</v>
      </c>
      <c r="D9" s="44" t="s">
        <v>100</v>
      </c>
      <c r="E9" s="12">
        <v>28450115</v>
      </c>
    </row>
    <row r="10" spans="1:5" ht="22.5">
      <c r="A10" s="29" t="s">
        <v>68</v>
      </c>
      <c r="B10" s="29" t="s">
        <v>101</v>
      </c>
      <c r="C10" s="29" t="s">
        <v>38</v>
      </c>
      <c r="D10" s="44" t="s">
        <v>99</v>
      </c>
      <c r="E10" s="12">
        <v>26361096</v>
      </c>
    </row>
    <row r="11" spans="1:5" ht="22.5">
      <c r="A11" s="29" t="s">
        <v>228</v>
      </c>
      <c r="B11" s="29" t="s">
        <v>438</v>
      </c>
      <c r="C11" s="29" t="s">
        <v>33</v>
      </c>
      <c r="D11" s="44" t="s">
        <v>439</v>
      </c>
      <c r="E11" s="12">
        <v>28042409</v>
      </c>
    </row>
    <row r="12" spans="1:5" ht="45">
      <c r="A12" s="29" t="s">
        <v>69</v>
      </c>
      <c r="B12" s="29" t="s">
        <v>102</v>
      </c>
      <c r="C12" s="29" t="s">
        <v>47</v>
      </c>
      <c r="D12" s="44" t="s">
        <v>440</v>
      </c>
      <c r="E12" s="12">
        <v>26361104</v>
      </c>
    </row>
    <row r="13" spans="1:5" ht="22.5">
      <c r="A13" s="29" t="s">
        <v>229</v>
      </c>
      <c r="B13" s="29" t="s">
        <v>441</v>
      </c>
      <c r="C13" s="29" t="s">
        <v>38</v>
      </c>
      <c r="D13" s="44" t="s">
        <v>99</v>
      </c>
      <c r="E13" s="12">
        <v>28042511</v>
      </c>
    </row>
    <row r="14" spans="1:5" ht="22.5">
      <c r="A14" s="29" t="s">
        <v>135</v>
      </c>
      <c r="B14" s="29" t="s">
        <v>442</v>
      </c>
      <c r="C14" s="29" t="s">
        <v>60</v>
      </c>
      <c r="D14" s="44" t="s">
        <v>100</v>
      </c>
      <c r="E14" s="12">
        <v>27823351</v>
      </c>
    </row>
    <row r="15" spans="1:5" ht="22.5">
      <c r="A15" s="29" t="s">
        <v>443</v>
      </c>
      <c r="B15" s="29" t="s">
        <v>444</v>
      </c>
      <c r="C15" s="29" t="s">
        <v>33</v>
      </c>
      <c r="D15" s="44" t="s">
        <v>100</v>
      </c>
      <c r="E15" s="12">
        <v>28794896</v>
      </c>
    </row>
    <row r="16" spans="1:5" ht="22.5">
      <c r="A16" s="29" t="s">
        <v>136</v>
      </c>
      <c r="B16" s="29" t="s">
        <v>445</v>
      </c>
      <c r="C16" s="29" t="s">
        <v>33</v>
      </c>
      <c r="D16" s="44" t="s">
        <v>100</v>
      </c>
      <c r="E16" s="12">
        <v>27812407</v>
      </c>
    </row>
    <row r="17" spans="1:5" ht="22.5">
      <c r="A17" s="29" t="s">
        <v>446</v>
      </c>
      <c r="B17" s="29" t="s">
        <v>447</v>
      </c>
      <c r="C17" s="29" t="s">
        <v>104</v>
      </c>
      <c r="D17" s="44" t="s">
        <v>99</v>
      </c>
      <c r="E17" s="12">
        <v>28493183</v>
      </c>
    </row>
    <row r="18" spans="1:5" ht="22.5">
      <c r="A18" s="29" t="s">
        <v>70</v>
      </c>
      <c r="B18" s="29" t="s">
        <v>103</v>
      </c>
      <c r="C18" s="29" t="s">
        <v>104</v>
      </c>
      <c r="D18" s="44" t="s">
        <v>430</v>
      </c>
      <c r="E18" s="12">
        <v>26422368</v>
      </c>
    </row>
    <row r="19" spans="1:5" ht="22.5">
      <c r="A19" s="29" t="s">
        <v>256</v>
      </c>
      <c r="B19" s="29" t="s">
        <v>448</v>
      </c>
      <c r="C19" s="29" t="s">
        <v>449</v>
      </c>
      <c r="D19" s="44" t="s">
        <v>450</v>
      </c>
      <c r="E19" s="12">
        <v>28155081</v>
      </c>
    </row>
    <row r="20" spans="1:5" ht="22.5">
      <c r="A20" s="29" t="s">
        <v>230</v>
      </c>
      <c r="B20" s="29" t="s">
        <v>451</v>
      </c>
      <c r="C20" s="29" t="s">
        <v>47</v>
      </c>
      <c r="D20" s="44" t="s">
        <v>100</v>
      </c>
      <c r="E20" s="12">
        <v>28042468</v>
      </c>
    </row>
    <row r="21" spans="1:5" ht="22.5">
      <c r="A21" s="29" t="s">
        <v>71</v>
      </c>
      <c r="B21" s="29" t="s">
        <v>105</v>
      </c>
      <c r="C21" s="29" t="s">
        <v>106</v>
      </c>
      <c r="D21" s="44" t="s">
        <v>99</v>
      </c>
      <c r="E21" s="12">
        <v>26597721</v>
      </c>
    </row>
    <row r="22" spans="1:5" ht="22.5">
      <c r="A22" s="29" t="s">
        <v>246</v>
      </c>
      <c r="B22" s="29" t="s">
        <v>452</v>
      </c>
      <c r="C22" s="29" t="s">
        <v>453</v>
      </c>
      <c r="D22" s="44" t="s">
        <v>439</v>
      </c>
      <c r="E22" s="12">
        <v>28072594</v>
      </c>
    </row>
    <row r="23" spans="1:5" ht="22.5">
      <c r="A23" s="29" t="s">
        <v>231</v>
      </c>
      <c r="B23" s="29" t="s">
        <v>454</v>
      </c>
      <c r="C23" s="29" t="s">
        <v>44</v>
      </c>
      <c r="D23" s="44" t="s">
        <v>99</v>
      </c>
      <c r="E23" s="12">
        <v>28042569</v>
      </c>
    </row>
    <row r="24" spans="1:5" ht="22.5">
      <c r="A24" s="29" t="s">
        <v>72</v>
      </c>
      <c r="B24" s="29" t="s">
        <v>107</v>
      </c>
      <c r="C24" s="29" t="s">
        <v>51</v>
      </c>
      <c r="D24" s="44" t="s">
        <v>99</v>
      </c>
      <c r="E24" s="12">
        <v>26533889</v>
      </c>
    </row>
    <row r="25" spans="1:5" ht="22.5">
      <c r="A25" s="29" t="s">
        <v>224</v>
      </c>
      <c r="B25" s="29" t="s">
        <v>455</v>
      </c>
      <c r="C25" s="29" t="s">
        <v>112</v>
      </c>
      <c r="D25" s="44" t="s">
        <v>99</v>
      </c>
      <c r="E25" s="12">
        <v>27997575</v>
      </c>
    </row>
    <row r="26" spans="1:5" ht="22.5">
      <c r="A26" s="29" t="s">
        <v>245</v>
      </c>
      <c r="B26" s="29" t="s">
        <v>456</v>
      </c>
      <c r="C26" s="29" t="s">
        <v>46</v>
      </c>
      <c r="D26" s="44" t="s">
        <v>100</v>
      </c>
      <c r="E26" s="12">
        <v>28135540</v>
      </c>
    </row>
    <row r="27" spans="1:5" ht="22.5">
      <c r="A27" s="29" t="s">
        <v>116</v>
      </c>
      <c r="B27" s="29" t="s">
        <v>117</v>
      </c>
      <c r="C27" s="29" t="s">
        <v>55</v>
      </c>
      <c r="D27" s="44" t="s">
        <v>457</v>
      </c>
      <c r="E27" s="12">
        <v>26361116</v>
      </c>
    </row>
    <row r="28" spans="1:5" ht="22.5">
      <c r="A28" s="29" t="s">
        <v>232</v>
      </c>
      <c r="B28" s="29" t="s">
        <v>458</v>
      </c>
      <c r="C28" s="29" t="s">
        <v>44</v>
      </c>
      <c r="D28" s="44" t="s">
        <v>100</v>
      </c>
      <c r="E28" s="12">
        <v>28042547</v>
      </c>
    </row>
    <row r="29" spans="1:5" ht="22.5">
      <c r="A29" s="29" t="s">
        <v>119</v>
      </c>
      <c r="B29" s="29" t="s">
        <v>120</v>
      </c>
      <c r="C29" s="29" t="s">
        <v>63</v>
      </c>
      <c r="D29" s="44" t="s">
        <v>457</v>
      </c>
      <c r="E29" s="12">
        <v>26361098</v>
      </c>
    </row>
    <row r="30" spans="1:5" ht="11.25">
      <c r="A30" s="29" t="s">
        <v>211</v>
      </c>
      <c r="B30" s="29" t="s">
        <v>212</v>
      </c>
      <c r="C30" s="29" t="s">
        <v>35</v>
      </c>
      <c r="D30" s="44" t="s">
        <v>126</v>
      </c>
      <c r="E30" s="12">
        <v>26555694</v>
      </c>
    </row>
    <row r="31" spans="1:5" ht="45">
      <c r="A31" s="29" t="s">
        <v>73</v>
      </c>
      <c r="B31" s="29" t="s">
        <v>108</v>
      </c>
      <c r="C31" s="29" t="s">
        <v>104</v>
      </c>
      <c r="D31" s="44" t="s">
        <v>459</v>
      </c>
      <c r="E31" s="12">
        <v>27114822</v>
      </c>
    </row>
    <row r="32" spans="1:5" ht="22.5">
      <c r="A32" s="29" t="s">
        <v>460</v>
      </c>
      <c r="B32" s="29" t="s">
        <v>461</v>
      </c>
      <c r="C32" s="29" t="s">
        <v>44</v>
      </c>
      <c r="D32" s="44" t="s">
        <v>100</v>
      </c>
      <c r="E32" s="12">
        <v>28458587</v>
      </c>
    </row>
    <row r="33" spans="1:4" ht="22.5">
      <c r="A33" s="29" t="s">
        <v>462</v>
      </c>
      <c r="B33" s="29" t="s">
        <v>463</v>
      </c>
      <c r="C33" s="29" t="s">
        <v>55</v>
      </c>
      <c r="D33" s="44" t="s">
        <v>464</v>
      </c>
    </row>
    <row r="34" spans="1:5" ht="22.5">
      <c r="A34" s="29" t="s">
        <v>465</v>
      </c>
      <c r="B34" s="29" t="s">
        <v>466</v>
      </c>
      <c r="C34" s="29" t="s">
        <v>467</v>
      </c>
      <c r="D34" s="44" t="s">
        <v>100</v>
      </c>
      <c r="E34" s="12">
        <v>28284366</v>
      </c>
    </row>
    <row r="35" spans="1:5" ht="22.5">
      <c r="A35" s="29" t="s">
        <v>251</v>
      </c>
      <c r="B35" s="29" t="s">
        <v>468</v>
      </c>
      <c r="C35" s="29" t="s">
        <v>104</v>
      </c>
      <c r="D35" s="44" t="s">
        <v>100</v>
      </c>
      <c r="E35" s="12">
        <v>28152625</v>
      </c>
    </row>
    <row r="36" spans="1:5" ht="22.5">
      <c r="A36" s="29" t="s">
        <v>469</v>
      </c>
      <c r="B36" s="29" t="s">
        <v>470</v>
      </c>
      <c r="C36" s="29" t="s">
        <v>29</v>
      </c>
      <c r="D36" s="44" t="s">
        <v>100</v>
      </c>
      <c r="E36" s="12">
        <v>28453706</v>
      </c>
    </row>
    <row r="37" spans="1:5" ht="22.5">
      <c r="A37" s="29" t="s">
        <v>471</v>
      </c>
      <c r="B37" s="29" t="s">
        <v>472</v>
      </c>
      <c r="C37" s="29" t="s">
        <v>473</v>
      </c>
      <c r="D37" s="44" t="s">
        <v>100</v>
      </c>
      <c r="E37" s="12">
        <v>28453728</v>
      </c>
    </row>
    <row r="38" spans="1:5" ht="22.5">
      <c r="A38" s="29" t="s">
        <v>74</v>
      </c>
      <c r="B38" s="29" t="s">
        <v>109</v>
      </c>
      <c r="C38" s="29" t="s">
        <v>60</v>
      </c>
      <c r="D38" s="44" t="s">
        <v>100</v>
      </c>
      <c r="E38" s="12">
        <v>26422350</v>
      </c>
    </row>
    <row r="39" spans="1:5" ht="45">
      <c r="A39" s="29" t="s">
        <v>75</v>
      </c>
      <c r="B39" s="29" t="s">
        <v>97</v>
      </c>
      <c r="C39" s="29" t="s">
        <v>29</v>
      </c>
      <c r="D39" s="44" t="s">
        <v>474</v>
      </c>
      <c r="E39" s="12">
        <v>26420583</v>
      </c>
    </row>
    <row r="40" spans="1:5" ht="22.5">
      <c r="A40" s="29" t="s">
        <v>76</v>
      </c>
      <c r="B40" s="29" t="s">
        <v>110</v>
      </c>
      <c r="C40" s="29" t="s">
        <v>38</v>
      </c>
      <c r="D40" s="44" t="s">
        <v>475</v>
      </c>
      <c r="E40" s="12">
        <v>26422149</v>
      </c>
    </row>
    <row r="41" spans="1:5" ht="22.5">
      <c r="A41" s="29" t="s">
        <v>216</v>
      </c>
      <c r="B41" s="29" t="s">
        <v>476</v>
      </c>
      <c r="C41" s="29" t="s">
        <v>60</v>
      </c>
      <c r="D41" s="44" t="s">
        <v>99</v>
      </c>
      <c r="E41" s="12">
        <v>27946694</v>
      </c>
    </row>
    <row r="42" spans="1:5" ht="22.5">
      <c r="A42" s="29" t="s">
        <v>257</v>
      </c>
      <c r="B42" s="29" t="s">
        <v>477</v>
      </c>
      <c r="C42" s="29" t="s">
        <v>29</v>
      </c>
      <c r="D42" s="44" t="s">
        <v>478</v>
      </c>
      <c r="E42" s="12">
        <v>28155116</v>
      </c>
    </row>
    <row r="43" spans="1:5" ht="22.5">
      <c r="A43" s="29" t="s">
        <v>296</v>
      </c>
      <c r="B43" s="29" t="s">
        <v>479</v>
      </c>
      <c r="C43" s="29" t="s">
        <v>44</v>
      </c>
      <c r="D43" s="44" t="s">
        <v>100</v>
      </c>
      <c r="E43" s="12">
        <v>28266590</v>
      </c>
    </row>
    <row r="44" spans="1:5" ht="33.75">
      <c r="A44" s="29" t="s">
        <v>77</v>
      </c>
      <c r="B44" s="29" t="s">
        <v>98</v>
      </c>
      <c r="C44" s="29" t="s">
        <v>29</v>
      </c>
      <c r="D44" s="44" t="s">
        <v>480</v>
      </c>
      <c r="E44" s="12">
        <v>26847594</v>
      </c>
    </row>
    <row r="45" spans="1:5" ht="22.5">
      <c r="A45" s="29" t="s">
        <v>238</v>
      </c>
      <c r="B45" s="29" t="s">
        <v>481</v>
      </c>
      <c r="C45" s="29" t="s">
        <v>44</v>
      </c>
      <c r="D45" s="44" t="s">
        <v>100</v>
      </c>
      <c r="E45" s="12">
        <v>28091987</v>
      </c>
    </row>
    <row r="46" spans="1:5" ht="22.5">
      <c r="A46" s="29" t="s">
        <v>78</v>
      </c>
      <c r="B46" s="29" t="s">
        <v>111</v>
      </c>
      <c r="C46" s="29" t="s">
        <v>112</v>
      </c>
      <c r="D46" s="44" t="s">
        <v>100</v>
      </c>
      <c r="E46" s="12">
        <v>26361118</v>
      </c>
    </row>
    <row r="47" spans="1:5" ht="22.5">
      <c r="A47" s="29" t="s">
        <v>482</v>
      </c>
      <c r="B47" s="29" t="s">
        <v>483</v>
      </c>
      <c r="C47" s="29" t="s">
        <v>106</v>
      </c>
      <c r="D47" s="44" t="s">
        <v>100</v>
      </c>
      <c r="E47" s="12">
        <v>26647768</v>
      </c>
    </row>
    <row r="48" spans="1:5" ht="22.5">
      <c r="A48" s="30" t="s">
        <v>225</v>
      </c>
      <c r="B48" s="12">
        <v>7813425073</v>
      </c>
      <c r="C48" s="27">
        <v>781301001</v>
      </c>
      <c r="D48" s="12" t="s">
        <v>100</v>
      </c>
      <c r="E48" s="12">
        <v>27997553</v>
      </c>
    </row>
    <row r="49" spans="1:5" ht="22.5">
      <c r="A49" s="30" t="s">
        <v>79</v>
      </c>
      <c r="B49" s="12">
        <v>7802005951</v>
      </c>
      <c r="C49" s="27">
        <v>780201001</v>
      </c>
      <c r="D49" s="12" t="s">
        <v>99</v>
      </c>
      <c r="E49" s="12">
        <v>26422100</v>
      </c>
    </row>
    <row r="50" spans="1:5" ht="22.5">
      <c r="A50" s="30" t="s">
        <v>484</v>
      </c>
      <c r="B50" s="12">
        <v>7806008569</v>
      </c>
      <c r="C50" s="27">
        <v>783450001</v>
      </c>
      <c r="D50" s="12" t="s">
        <v>100</v>
      </c>
      <c r="E50" s="12">
        <v>28544720</v>
      </c>
    </row>
    <row r="51" spans="1:5" ht="22.5">
      <c r="A51" s="30" t="s">
        <v>80</v>
      </c>
      <c r="B51" s="12">
        <v>7813346618</v>
      </c>
      <c r="C51" s="27">
        <v>781301001</v>
      </c>
      <c r="D51" s="12" t="s">
        <v>100</v>
      </c>
      <c r="E51" s="12">
        <v>26641637</v>
      </c>
    </row>
    <row r="52" spans="1:5" ht="22.5">
      <c r="A52" s="30" t="s">
        <v>81</v>
      </c>
      <c r="B52" s="12">
        <v>7801566094</v>
      </c>
      <c r="C52" s="27">
        <v>780101001</v>
      </c>
      <c r="D52" s="12" t="s">
        <v>99</v>
      </c>
      <c r="E52" s="12">
        <v>27621401</v>
      </c>
    </row>
    <row r="53" spans="1:5" ht="22.5">
      <c r="A53" s="30" t="s">
        <v>218</v>
      </c>
      <c r="B53" s="12">
        <v>7806005590</v>
      </c>
      <c r="C53" s="27">
        <v>780601001</v>
      </c>
      <c r="D53" s="12" t="s">
        <v>100</v>
      </c>
      <c r="E53" s="12">
        <v>27956327</v>
      </c>
    </row>
    <row r="54" spans="1:5" ht="22.5">
      <c r="A54" s="30" t="s">
        <v>82</v>
      </c>
      <c r="B54" s="12">
        <v>7813047424</v>
      </c>
      <c r="C54" s="27">
        <v>781301001</v>
      </c>
      <c r="D54" s="12" t="s">
        <v>485</v>
      </c>
      <c r="E54" s="12">
        <v>26641618</v>
      </c>
    </row>
    <row r="55" spans="1:5" ht="22.5">
      <c r="A55" s="30" t="s">
        <v>226</v>
      </c>
      <c r="B55" s="12">
        <v>7816067965</v>
      </c>
      <c r="C55" s="27">
        <v>780101001</v>
      </c>
      <c r="D55" s="12" t="s">
        <v>99</v>
      </c>
      <c r="E55" s="12">
        <v>27997479</v>
      </c>
    </row>
    <row r="56" spans="1:5" ht="22.5">
      <c r="A56" s="30" t="s">
        <v>486</v>
      </c>
      <c r="B56" s="12">
        <v>7704784450</v>
      </c>
      <c r="C56" s="27">
        <v>781443001</v>
      </c>
      <c r="D56" s="12" t="s">
        <v>293</v>
      </c>
      <c r="E56" s="12">
        <v>26361128</v>
      </c>
    </row>
    <row r="57" spans="1:5" ht="22.5">
      <c r="A57" s="30" t="s">
        <v>487</v>
      </c>
      <c r="B57" s="12">
        <v>7813200545</v>
      </c>
      <c r="C57" s="27">
        <v>781301001</v>
      </c>
      <c r="D57" s="12" t="s">
        <v>100</v>
      </c>
      <c r="E57" s="12">
        <v>28812728</v>
      </c>
    </row>
    <row r="58" spans="1:5" ht="22.5">
      <c r="A58" s="30" t="s">
        <v>137</v>
      </c>
      <c r="B58" s="12">
        <v>7801133686</v>
      </c>
      <c r="C58" s="27">
        <v>780101001</v>
      </c>
      <c r="D58" s="12" t="s">
        <v>99</v>
      </c>
      <c r="E58" s="12">
        <v>27827361</v>
      </c>
    </row>
    <row r="59" spans="1:5" ht="22.5">
      <c r="A59" s="30" t="s">
        <v>83</v>
      </c>
      <c r="B59" s="12">
        <v>7804046015</v>
      </c>
      <c r="C59" s="27">
        <v>780401001</v>
      </c>
      <c r="D59" s="12" t="s">
        <v>100</v>
      </c>
      <c r="E59" s="12">
        <v>26361095</v>
      </c>
    </row>
    <row r="60" spans="1:5" ht="22.5">
      <c r="A60" s="30" t="s">
        <v>84</v>
      </c>
      <c r="B60" s="12">
        <v>7802071707</v>
      </c>
      <c r="C60" s="27">
        <v>783450001</v>
      </c>
      <c r="D60" s="12" t="s">
        <v>100</v>
      </c>
      <c r="E60" s="12">
        <v>26361091</v>
      </c>
    </row>
    <row r="61" spans="1:5" ht="22.5">
      <c r="A61" s="30" t="s">
        <v>250</v>
      </c>
      <c r="B61" s="12">
        <v>7802205799</v>
      </c>
      <c r="C61" s="27">
        <v>780201001</v>
      </c>
      <c r="D61" s="12" t="s">
        <v>99</v>
      </c>
      <c r="E61" s="12">
        <v>28146440</v>
      </c>
    </row>
    <row r="62" spans="1:5" ht="22.5">
      <c r="A62" s="30" t="s">
        <v>240</v>
      </c>
      <c r="B62" s="12">
        <v>7842335610</v>
      </c>
      <c r="C62" s="27">
        <v>784201001</v>
      </c>
      <c r="D62" s="12" t="s">
        <v>100</v>
      </c>
      <c r="E62" s="12">
        <v>26647775</v>
      </c>
    </row>
    <row r="63" spans="1:5" ht="22.5">
      <c r="A63" s="30" t="s">
        <v>233</v>
      </c>
      <c r="B63" s="12">
        <v>7813045025</v>
      </c>
      <c r="C63" s="27">
        <v>783450001</v>
      </c>
      <c r="D63" s="12" t="s">
        <v>475</v>
      </c>
      <c r="E63" s="12">
        <v>28042181</v>
      </c>
    </row>
    <row r="64" spans="1:5" ht="22.5">
      <c r="A64" s="30" t="s">
        <v>488</v>
      </c>
      <c r="B64" s="12">
        <v>7830002303</v>
      </c>
      <c r="C64" s="27">
        <v>783450001</v>
      </c>
      <c r="D64" s="12" t="s">
        <v>100</v>
      </c>
      <c r="E64" s="12">
        <v>28453717</v>
      </c>
    </row>
    <row r="65" spans="1:5" ht="56.25">
      <c r="A65" s="30" t="s">
        <v>85</v>
      </c>
      <c r="B65" s="12">
        <v>7804002321</v>
      </c>
      <c r="C65" s="27">
        <v>783450001</v>
      </c>
      <c r="D65" s="12" t="s">
        <v>489</v>
      </c>
      <c r="E65" s="12">
        <v>26361094</v>
      </c>
    </row>
    <row r="66" spans="1:5" ht="22.5">
      <c r="A66" s="30" t="s">
        <v>292</v>
      </c>
      <c r="B66" s="12">
        <v>7830000578</v>
      </c>
      <c r="C66" s="27">
        <v>470501001</v>
      </c>
      <c r="D66" s="12" t="s">
        <v>99</v>
      </c>
      <c r="E66" s="12">
        <v>26614924</v>
      </c>
    </row>
    <row r="67" spans="1:5" ht="22.5">
      <c r="A67" s="30" t="s">
        <v>26</v>
      </c>
      <c r="B67" s="12">
        <v>7807013138</v>
      </c>
      <c r="C67" s="27">
        <v>780701001</v>
      </c>
      <c r="D67" s="12" t="s">
        <v>99</v>
      </c>
      <c r="E67" s="12">
        <v>26361107</v>
      </c>
    </row>
    <row r="68" spans="1:5" ht="22.5">
      <c r="A68" s="30" t="s">
        <v>138</v>
      </c>
      <c r="B68" s="12">
        <v>7841333120</v>
      </c>
      <c r="C68" s="27">
        <v>784101001</v>
      </c>
      <c r="D68" s="12" t="s">
        <v>99</v>
      </c>
      <c r="E68" s="12">
        <v>27824854</v>
      </c>
    </row>
    <row r="69" spans="1:5" ht="22.5">
      <c r="A69" s="30" t="s">
        <v>490</v>
      </c>
      <c r="B69" s="12">
        <v>7804040302</v>
      </c>
      <c r="C69" s="27">
        <v>997850200</v>
      </c>
      <c r="D69" s="12" t="s">
        <v>491</v>
      </c>
      <c r="E69" s="12">
        <v>28453744</v>
      </c>
    </row>
    <row r="70" spans="1:5" ht="22.5">
      <c r="A70" s="30" t="s">
        <v>220</v>
      </c>
      <c r="B70" s="12">
        <v>7728156800</v>
      </c>
      <c r="C70" s="27">
        <v>780101001</v>
      </c>
      <c r="D70" s="12" t="s">
        <v>100</v>
      </c>
      <c r="E70" s="12">
        <v>27968093</v>
      </c>
    </row>
    <row r="71" spans="1:5" ht="45">
      <c r="A71" s="30" t="s">
        <v>27</v>
      </c>
      <c r="B71" s="12">
        <v>7805025346</v>
      </c>
      <c r="C71" s="27">
        <v>785050001</v>
      </c>
      <c r="D71" s="12" t="s">
        <v>492</v>
      </c>
      <c r="E71" s="12">
        <v>26361102</v>
      </c>
    </row>
    <row r="72" spans="1:5" ht="22.5">
      <c r="A72" s="30" t="s">
        <v>493</v>
      </c>
      <c r="B72" s="12">
        <v>7805654288</v>
      </c>
      <c r="C72" s="27">
        <v>780501001</v>
      </c>
      <c r="D72" s="12" t="s">
        <v>100</v>
      </c>
      <c r="E72" s="12">
        <v>28796102</v>
      </c>
    </row>
    <row r="73" spans="1:5" ht="33.75">
      <c r="A73" s="30" t="s">
        <v>121</v>
      </c>
      <c r="B73" s="12">
        <v>7825660956</v>
      </c>
      <c r="C73" s="27">
        <v>783450001</v>
      </c>
      <c r="D73" s="12" t="s">
        <v>494</v>
      </c>
      <c r="E73" s="12">
        <v>26361122</v>
      </c>
    </row>
    <row r="74" spans="1:5" ht="22.5">
      <c r="A74" s="30" t="s">
        <v>30</v>
      </c>
      <c r="B74" s="12">
        <v>7806469104</v>
      </c>
      <c r="C74" s="27">
        <v>783450001</v>
      </c>
      <c r="D74" s="12" t="s">
        <v>100</v>
      </c>
      <c r="E74" s="12">
        <v>27628470</v>
      </c>
    </row>
    <row r="75" spans="1:5" ht="22.5">
      <c r="A75" s="30" t="s">
        <v>31</v>
      </c>
      <c r="B75" s="12">
        <v>7802064795</v>
      </c>
      <c r="C75" s="27">
        <v>783450001</v>
      </c>
      <c r="D75" s="12" t="s">
        <v>100</v>
      </c>
      <c r="E75" s="12">
        <v>26422145</v>
      </c>
    </row>
    <row r="76" spans="1:5" ht="22.5">
      <c r="A76" s="30" t="s">
        <v>32</v>
      </c>
      <c r="B76" s="12">
        <v>7811056991</v>
      </c>
      <c r="C76" s="27">
        <v>781101001</v>
      </c>
      <c r="D76" s="12" t="s">
        <v>100</v>
      </c>
      <c r="E76" s="12">
        <v>27551052</v>
      </c>
    </row>
    <row r="77" spans="1:5" ht="45">
      <c r="A77" s="30" t="s">
        <v>34</v>
      </c>
      <c r="B77" s="12">
        <v>7703591134</v>
      </c>
      <c r="C77" s="27">
        <v>781943001</v>
      </c>
      <c r="D77" s="12" t="s">
        <v>495</v>
      </c>
      <c r="E77" s="12">
        <v>27307314</v>
      </c>
    </row>
    <row r="78" spans="1:5" ht="22.5">
      <c r="A78" s="30" t="s">
        <v>252</v>
      </c>
      <c r="B78" s="12">
        <v>7813464548</v>
      </c>
      <c r="C78" s="27">
        <v>781301001</v>
      </c>
      <c r="D78" s="12" t="s">
        <v>475</v>
      </c>
      <c r="E78" s="12">
        <v>28152707</v>
      </c>
    </row>
    <row r="79" spans="1:5" ht="33.75">
      <c r="A79" s="30" t="s">
        <v>36</v>
      </c>
      <c r="B79" s="12">
        <v>7811039386</v>
      </c>
      <c r="C79" s="27">
        <v>997850001</v>
      </c>
      <c r="D79" s="12" t="s">
        <v>496</v>
      </c>
      <c r="E79" s="12">
        <v>26647708</v>
      </c>
    </row>
    <row r="80" spans="1:5" ht="22.5">
      <c r="A80" s="30" t="s">
        <v>37</v>
      </c>
      <c r="B80" s="12">
        <v>7802052172</v>
      </c>
      <c r="C80" s="27">
        <v>780201001</v>
      </c>
      <c r="D80" s="12" t="s">
        <v>100</v>
      </c>
      <c r="E80" s="12">
        <v>26422310</v>
      </c>
    </row>
    <row r="81" spans="1:5" ht="33.75">
      <c r="A81" s="30" t="s">
        <v>210</v>
      </c>
      <c r="B81" s="12">
        <v>7708503727</v>
      </c>
      <c r="C81" s="27">
        <v>780445015</v>
      </c>
      <c r="D81" s="12" t="s">
        <v>497</v>
      </c>
      <c r="E81" s="12">
        <v>26814895</v>
      </c>
    </row>
    <row r="82" spans="1:5" ht="22.5">
      <c r="A82" s="30" t="s">
        <v>39</v>
      </c>
      <c r="B82" s="12">
        <v>7714783092</v>
      </c>
      <c r="C82" s="27">
        <v>783943001</v>
      </c>
      <c r="D82" s="12" t="s">
        <v>498</v>
      </c>
      <c r="E82" s="12">
        <v>26828034</v>
      </c>
    </row>
    <row r="83" spans="1:5" ht="22.5">
      <c r="A83" s="30" t="s">
        <v>40</v>
      </c>
      <c r="B83" s="12">
        <v>7806007100</v>
      </c>
      <c r="C83" s="27">
        <v>783450001</v>
      </c>
      <c r="D83" s="12" t="s">
        <v>100</v>
      </c>
      <c r="E83" s="12">
        <v>26361106</v>
      </c>
    </row>
    <row r="84" spans="1:5" ht="22.5">
      <c r="A84" s="30" t="s">
        <v>248</v>
      </c>
      <c r="B84" s="12">
        <v>7804036909</v>
      </c>
      <c r="C84" s="27">
        <v>780401001</v>
      </c>
      <c r="D84" s="12" t="s">
        <v>100</v>
      </c>
      <c r="E84" s="12">
        <v>28143840</v>
      </c>
    </row>
    <row r="85" spans="1:5" ht="22.5">
      <c r="A85" s="30" t="s">
        <v>294</v>
      </c>
      <c r="B85" s="12">
        <v>7805017514</v>
      </c>
      <c r="C85" s="27">
        <v>780501001</v>
      </c>
      <c r="D85" s="12" t="s">
        <v>100</v>
      </c>
      <c r="E85" s="12">
        <v>28255000</v>
      </c>
    </row>
    <row r="86" spans="1:5" ht="22.5">
      <c r="A86" s="30" t="s">
        <v>41</v>
      </c>
      <c r="B86" s="12">
        <v>7810537540</v>
      </c>
      <c r="C86" s="27">
        <v>783450001</v>
      </c>
      <c r="D86" s="12" t="s">
        <v>99</v>
      </c>
      <c r="E86" s="12">
        <v>26515996</v>
      </c>
    </row>
    <row r="87" spans="1:5" ht="22.5">
      <c r="A87" s="30" t="s">
        <v>42</v>
      </c>
      <c r="B87" s="12">
        <v>7802001308</v>
      </c>
      <c r="C87" s="27">
        <v>783450001</v>
      </c>
      <c r="D87" s="12" t="s">
        <v>100</v>
      </c>
      <c r="E87" s="12">
        <v>26422094</v>
      </c>
    </row>
    <row r="88" spans="1:5" ht="22.5">
      <c r="A88" s="30" t="s">
        <v>43</v>
      </c>
      <c r="B88" s="12">
        <v>7801020019</v>
      </c>
      <c r="C88" s="27">
        <v>780101001</v>
      </c>
      <c r="D88" s="12" t="s">
        <v>99</v>
      </c>
      <c r="E88" s="12">
        <v>26422130</v>
      </c>
    </row>
    <row r="89" spans="1:5" ht="22.5">
      <c r="A89" s="30" t="s">
        <v>45</v>
      </c>
      <c r="B89" s="12">
        <v>7810216498</v>
      </c>
      <c r="C89" s="27">
        <v>781001001</v>
      </c>
      <c r="D89" s="12" t="s">
        <v>100</v>
      </c>
      <c r="E89" s="12">
        <v>26590970</v>
      </c>
    </row>
    <row r="90" spans="1:5" ht="22.5">
      <c r="A90" s="30" t="s">
        <v>258</v>
      </c>
      <c r="B90" s="12">
        <v>7830000680</v>
      </c>
      <c r="C90" s="27">
        <v>780601001</v>
      </c>
      <c r="D90" s="12" t="s">
        <v>99</v>
      </c>
      <c r="E90" s="12">
        <v>28155094</v>
      </c>
    </row>
    <row r="91" spans="1:5" ht="11.25">
      <c r="A91" s="30" t="s">
        <v>139</v>
      </c>
      <c r="B91" s="12">
        <v>7841312071</v>
      </c>
      <c r="C91" s="27">
        <v>780501001</v>
      </c>
      <c r="D91" s="12" t="s">
        <v>118</v>
      </c>
      <c r="E91" s="12">
        <v>27054332</v>
      </c>
    </row>
    <row r="92" spans="1:5" ht="45">
      <c r="A92" s="30" t="s">
        <v>122</v>
      </c>
      <c r="B92" s="12">
        <v>7841312071</v>
      </c>
      <c r="C92" s="27">
        <v>780102001</v>
      </c>
      <c r="D92" s="12" t="s">
        <v>499</v>
      </c>
      <c r="E92" s="12">
        <v>26539356</v>
      </c>
    </row>
    <row r="93" spans="1:5" ht="22.5">
      <c r="A93" s="30" t="s">
        <v>239</v>
      </c>
      <c r="B93" s="12">
        <v>7825404448</v>
      </c>
      <c r="C93" s="27">
        <v>783450001</v>
      </c>
      <c r="D93" s="12" t="s">
        <v>478</v>
      </c>
      <c r="E93" s="12">
        <v>28091963</v>
      </c>
    </row>
    <row r="94" spans="1:5" ht="22.5">
      <c r="A94" s="30" t="s">
        <v>123</v>
      </c>
      <c r="B94" s="12">
        <v>7810577007</v>
      </c>
      <c r="C94" s="27">
        <v>781001001</v>
      </c>
      <c r="D94" s="12" t="s">
        <v>500</v>
      </c>
      <c r="E94" s="12">
        <v>26555650</v>
      </c>
    </row>
    <row r="95" spans="1:5" ht="22.5">
      <c r="A95" s="30" t="s">
        <v>48</v>
      </c>
      <c r="B95" s="12">
        <v>7810237177</v>
      </c>
      <c r="C95" s="27">
        <v>781001001</v>
      </c>
      <c r="D95" s="12" t="s">
        <v>491</v>
      </c>
      <c r="E95" s="12">
        <v>26422151</v>
      </c>
    </row>
    <row r="96" spans="1:5" ht="22.5">
      <c r="A96" s="30" t="s">
        <v>501</v>
      </c>
      <c r="B96" s="12">
        <v>7817015769</v>
      </c>
      <c r="C96" s="27">
        <v>783450001</v>
      </c>
      <c r="D96" s="12" t="s">
        <v>99</v>
      </c>
      <c r="E96" s="12">
        <v>28816484</v>
      </c>
    </row>
    <row r="97" spans="1:5" ht="22.5">
      <c r="A97" s="30" t="s">
        <v>219</v>
      </c>
      <c r="B97" s="12">
        <v>7806008745</v>
      </c>
      <c r="C97" s="27">
        <v>780601001</v>
      </c>
      <c r="D97" s="12" t="s">
        <v>430</v>
      </c>
      <c r="E97" s="12">
        <v>27961378</v>
      </c>
    </row>
    <row r="98" spans="1:5" ht="22.5">
      <c r="A98" s="30" t="s">
        <v>253</v>
      </c>
      <c r="B98" s="12">
        <v>7838418751</v>
      </c>
      <c r="C98" s="27">
        <v>997850001</v>
      </c>
      <c r="D98" s="12" t="s">
        <v>100</v>
      </c>
      <c r="E98" s="12">
        <v>28152736</v>
      </c>
    </row>
    <row r="99" spans="1:5" ht="22.5">
      <c r="A99" s="30" t="s">
        <v>249</v>
      </c>
      <c r="B99" s="12">
        <v>7806016697</v>
      </c>
      <c r="C99" s="27">
        <v>780601001</v>
      </c>
      <c r="D99" s="12" t="s">
        <v>100</v>
      </c>
      <c r="E99" s="12">
        <v>28145322</v>
      </c>
    </row>
    <row r="100" spans="1:5" ht="33.75">
      <c r="A100" s="30" t="s">
        <v>124</v>
      </c>
      <c r="B100" s="12">
        <v>7813323258</v>
      </c>
      <c r="C100" s="27">
        <v>780501001</v>
      </c>
      <c r="D100" s="12" t="s">
        <v>502</v>
      </c>
      <c r="E100" s="12">
        <v>26533887</v>
      </c>
    </row>
    <row r="101" spans="1:5" ht="22.5">
      <c r="A101" s="30" t="s">
        <v>234</v>
      </c>
      <c r="B101" s="12">
        <v>7801032688</v>
      </c>
      <c r="C101" s="27">
        <v>780101001</v>
      </c>
      <c r="D101" s="12" t="s">
        <v>478</v>
      </c>
      <c r="E101" s="12">
        <v>28042447</v>
      </c>
    </row>
    <row r="102" spans="1:5" ht="22.5">
      <c r="A102" s="30" t="s">
        <v>503</v>
      </c>
      <c r="B102" s="12">
        <v>7804509545</v>
      </c>
      <c r="C102" s="27">
        <v>780401001</v>
      </c>
      <c r="D102" s="12" t="s">
        <v>99</v>
      </c>
      <c r="E102" s="12">
        <v>28427914</v>
      </c>
    </row>
    <row r="103" spans="1:5" ht="11.25">
      <c r="A103" s="30" t="s">
        <v>125</v>
      </c>
      <c r="B103" s="12">
        <v>7826101774</v>
      </c>
      <c r="C103" s="27">
        <v>783801001</v>
      </c>
      <c r="D103" s="12" t="s">
        <v>126</v>
      </c>
      <c r="E103" s="12">
        <v>26421969</v>
      </c>
    </row>
    <row r="104" spans="1:5" ht="11.25">
      <c r="A104" s="30" t="s">
        <v>213</v>
      </c>
      <c r="B104" s="12">
        <v>7805185251</v>
      </c>
      <c r="C104" s="27">
        <v>781101001</v>
      </c>
      <c r="D104" s="12" t="s">
        <v>126</v>
      </c>
      <c r="E104" s="12">
        <v>26361105</v>
      </c>
    </row>
    <row r="105" spans="1:5" ht="22.5">
      <c r="A105" s="30" t="s">
        <v>140</v>
      </c>
      <c r="B105" s="12">
        <v>7826135075</v>
      </c>
      <c r="C105" s="27">
        <v>781301001</v>
      </c>
      <c r="D105" s="12" t="s">
        <v>100</v>
      </c>
      <c r="E105" s="12">
        <v>27819284</v>
      </c>
    </row>
    <row r="106" spans="1:5" ht="22.5">
      <c r="A106" s="30" t="s">
        <v>504</v>
      </c>
      <c r="B106" s="12">
        <v>7813554914</v>
      </c>
      <c r="C106" s="27">
        <v>781301001</v>
      </c>
      <c r="D106" s="12" t="s">
        <v>99</v>
      </c>
      <c r="E106" s="12">
        <v>28454938</v>
      </c>
    </row>
    <row r="107" spans="1:5" ht="22.5">
      <c r="A107" s="30" t="s">
        <v>254</v>
      </c>
      <c r="B107" s="12">
        <v>7801560631</v>
      </c>
      <c r="C107" s="27">
        <v>780101001</v>
      </c>
      <c r="D107" s="12" t="s">
        <v>491</v>
      </c>
      <c r="E107" s="12">
        <v>28152680</v>
      </c>
    </row>
    <row r="108" spans="1:5" ht="45">
      <c r="A108" s="30" t="s">
        <v>49</v>
      </c>
      <c r="B108" s="12">
        <v>7703590927</v>
      </c>
      <c r="C108" s="27">
        <v>785050001</v>
      </c>
      <c r="D108" s="12" t="s">
        <v>505</v>
      </c>
      <c r="E108" s="12">
        <v>26555079</v>
      </c>
    </row>
    <row r="109" spans="1:5" ht="22.5">
      <c r="A109" s="30" t="s">
        <v>235</v>
      </c>
      <c r="B109" s="12">
        <v>7840332364</v>
      </c>
      <c r="C109" s="27">
        <v>784001001</v>
      </c>
      <c r="D109" s="12" t="s">
        <v>100</v>
      </c>
      <c r="E109" s="12">
        <v>28042558</v>
      </c>
    </row>
    <row r="110" spans="1:5" ht="22.5">
      <c r="A110" s="30" t="s">
        <v>217</v>
      </c>
      <c r="B110" s="12">
        <v>4703088415</v>
      </c>
      <c r="C110" s="27">
        <v>781101001</v>
      </c>
      <c r="D110" s="12" t="s">
        <v>100</v>
      </c>
      <c r="E110" s="12">
        <v>27953647</v>
      </c>
    </row>
    <row r="111" spans="1:5" ht="22.5">
      <c r="A111" s="30" t="s">
        <v>506</v>
      </c>
      <c r="B111" s="12">
        <v>7805018099</v>
      </c>
      <c r="C111" s="27">
        <v>781001001</v>
      </c>
      <c r="D111" s="12" t="s">
        <v>100</v>
      </c>
      <c r="E111" s="12">
        <v>26424110</v>
      </c>
    </row>
    <row r="112" spans="1:5" ht="22.5">
      <c r="A112" s="30" t="s">
        <v>50</v>
      </c>
      <c r="B112" s="12">
        <v>7820304249</v>
      </c>
      <c r="C112" s="27">
        <v>782001001</v>
      </c>
      <c r="D112" s="12" t="s">
        <v>99</v>
      </c>
      <c r="E112" s="12">
        <v>26838677</v>
      </c>
    </row>
    <row r="113" spans="1:5" ht="33.75">
      <c r="A113" s="30" t="s">
        <v>507</v>
      </c>
      <c r="B113" s="12">
        <v>7804099257</v>
      </c>
      <c r="C113" s="27">
        <v>784301001</v>
      </c>
      <c r="D113" s="12" t="s">
        <v>508</v>
      </c>
      <c r="E113" s="12">
        <v>28448967</v>
      </c>
    </row>
    <row r="114" spans="1:5" ht="22.5">
      <c r="A114" s="30" t="s">
        <v>52</v>
      </c>
      <c r="B114" s="12">
        <v>7802127477</v>
      </c>
      <c r="C114" s="27">
        <v>780201001</v>
      </c>
      <c r="D114" s="12" t="s">
        <v>100</v>
      </c>
      <c r="E114" s="12">
        <v>26361092</v>
      </c>
    </row>
    <row r="115" spans="1:5" ht="22.5">
      <c r="A115" s="30" t="s">
        <v>236</v>
      </c>
      <c r="B115" s="12">
        <v>7717662353</v>
      </c>
      <c r="C115" s="27">
        <v>781145001</v>
      </c>
      <c r="D115" s="12" t="s">
        <v>99</v>
      </c>
      <c r="E115" s="12">
        <v>28042497</v>
      </c>
    </row>
    <row r="116" spans="1:5" ht="22.5">
      <c r="A116" s="30" t="s">
        <v>243</v>
      </c>
      <c r="B116" s="12">
        <v>7806150886</v>
      </c>
      <c r="C116" s="27">
        <v>780601001</v>
      </c>
      <c r="D116" s="12" t="s">
        <v>100</v>
      </c>
      <c r="E116" s="12">
        <v>28134896</v>
      </c>
    </row>
    <row r="117" spans="1:5" ht="22.5">
      <c r="A117" s="30" t="s">
        <v>242</v>
      </c>
      <c r="B117" s="12">
        <v>7804349796</v>
      </c>
      <c r="C117" s="27">
        <v>780401001</v>
      </c>
      <c r="D117" s="12" t="s">
        <v>509</v>
      </c>
      <c r="E117" s="12">
        <v>28122490</v>
      </c>
    </row>
    <row r="118" spans="1:5" ht="11.25">
      <c r="A118" s="30" t="s">
        <v>127</v>
      </c>
      <c r="B118" s="12">
        <v>7805065476</v>
      </c>
      <c r="C118" s="27">
        <v>780501001</v>
      </c>
      <c r="D118" s="12" t="s">
        <v>126</v>
      </c>
      <c r="E118" s="12">
        <v>26421911</v>
      </c>
    </row>
    <row r="119" spans="1:5" ht="22.5">
      <c r="A119" s="30" t="s">
        <v>53</v>
      </c>
      <c r="B119" s="12">
        <v>7802310698</v>
      </c>
      <c r="C119" s="27">
        <v>780201001</v>
      </c>
      <c r="D119" s="12" t="s">
        <v>430</v>
      </c>
      <c r="E119" s="12">
        <v>26361093</v>
      </c>
    </row>
    <row r="120" spans="1:5" ht="22.5">
      <c r="A120" s="30" t="s">
        <v>510</v>
      </c>
      <c r="B120" s="12">
        <v>7817330143</v>
      </c>
      <c r="C120" s="27">
        <v>781701001</v>
      </c>
      <c r="D120" s="12" t="s">
        <v>99</v>
      </c>
      <c r="E120" s="12">
        <v>28041958</v>
      </c>
    </row>
    <row r="121" spans="1:5" ht="22.5">
      <c r="A121" s="30" t="s">
        <v>54</v>
      </c>
      <c r="B121" s="12">
        <v>7801185204</v>
      </c>
      <c r="C121" s="27">
        <v>784101001</v>
      </c>
      <c r="D121" s="12" t="s">
        <v>439</v>
      </c>
      <c r="E121" s="12">
        <v>27546308</v>
      </c>
    </row>
    <row r="122" spans="1:5" ht="33.75">
      <c r="A122" s="30" t="s">
        <v>128</v>
      </c>
      <c r="B122" s="12">
        <v>7811322925</v>
      </c>
      <c r="C122" s="27">
        <v>781101001</v>
      </c>
      <c r="D122" s="12" t="s">
        <v>511</v>
      </c>
      <c r="E122" s="12">
        <v>26361113</v>
      </c>
    </row>
    <row r="123" spans="1:5" ht="22.5">
      <c r="A123" s="30" t="s">
        <v>255</v>
      </c>
      <c r="B123" s="12">
        <v>7802118578</v>
      </c>
      <c r="C123" s="27">
        <v>997350001</v>
      </c>
      <c r="D123" s="12" t="s">
        <v>99</v>
      </c>
      <c r="E123" s="12">
        <v>28152725</v>
      </c>
    </row>
    <row r="124" spans="1:5" ht="22.5">
      <c r="A124" s="30" t="s">
        <v>297</v>
      </c>
      <c r="B124" s="12">
        <v>7806055343</v>
      </c>
      <c r="C124" s="27">
        <v>783450001</v>
      </c>
      <c r="D124" s="12" t="s">
        <v>99</v>
      </c>
      <c r="E124" s="12">
        <v>28266783</v>
      </c>
    </row>
    <row r="125" spans="1:5" ht="11.25">
      <c r="A125" s="30" t="s">
        <v>129</v>
      </c>
      <c r="B125" s="12">
        <v>7825487243</v>
      </c>
      <c r="C125" s="27">
        <v>784101001</v>
      </c>
      <c r="D125" s="12" t="s">
        <v>126</v>
      </c>
      <c r="E125" s="12">
        <v>26422005</v>
      </c>
    </row>
    <row r="126" spans="1:5" ht="33.75">
      <c r="A126" s="30" t="s">
        <v>56</v>
      </c>
      <c r="B126" s="12">
        <v>7838024362</v>
      </c>
      <c r="C126" s="27">
        <v>783450001</v>
      </c>
      <c r="D126" s="12" t="s">
        <v>512</v>
      </c>
      <c r="E126" s="12">
        <v>26422017</v>
      </c>
    </row>
    <row r="127" spans="1:5" ht="22.5">
      <c r="A127" s="30" t="s">
        <v>215</v>
      </c>
      <c r="B127" s="12">
        <v>7811394126</v>
      </c>
      <c r="C127" s="27">
        <v>781101001</v>
      </c>
      <c r="D127" s="12" t="s">
        <v>99</v>
      </c>
      <c r="E127" s="12">
        <v>27880391</v>
      </c>
    </row>
    <row r="128" spans="1:5" ht="22.5">
      <c r="A128" s="30" t="s">
        <v>155</v>
      </c>
      <c r="B128" s="12">
        <v>7801374265</v>
      </c>
      <c r="C128" s="27">
        <v>781601001</v>
      </c>
      <c r="D128" s="12" t="s">
        <v>134</v>
      </c>
      <c r="E128" s="12">
        <v>26322164</v>
      </c>
    </row>
    <row r="129" spans="1:5" ht="22.5">
      <c r="A129" s="30" t="s">
        <v>57</v>
      </c>
      <c r="B129" s="12">
        <v>7810095885</v>
      </c>
      <c r="C129" s="27">
        <v>781001001</v>
      </c>
      <c r="D129" s="12" t="s">
        <v>99</v>
      </c>
      <c r="E129" s="12">
        <v>26361108</v>
      </c>
    </row>
    <row r="130" spans="1:5" ht="22.5">
      <c r="A130" s="30" t="s">
        <v>58</v>
      </c>
      <c r="B130" s="12">
        <v>7817044495</v>
      </c>
      <c r="C130" s="27">
        <v>781701001</v>
      </c>
      <c r="D130" s="12" t="s">
        <v>99</v>
      </c>
      <c r="E130" s="12">
        <v>26597829</v>
      </c>
    </row>
    <row r="131" spans="1:5" ht="22.5">
      <c r="A131" s="30" t="s">
        <v>259</v>
      </c>
      <c r="B131" s="12">
        <v>7802437912</v>
      </c>
      <c r="C131" s="27">
        <v>780201001</v>
      </c>
      <c r="D131" s="12" t="s">
        <v>509</v>
      </c>
      <c r="E131" s="12">
        <v>28155105</v>
      </c>
    </row>
    <row r="132" spans="1:5" ht="22.5">
      <c r="A132" s="30" t="s">
        <v>295</v>
      </c>
      <c r="B132" s="12">
        <v>7802385950</v>
      </c>
      <c r="C132" s="27">
        <v>780201001</v>
      </c>
      <c r="D132" s="12" t="s">
        <v>100</v>
      </c>
      <c r="E132" s="12">
        <v>28255011</v>
      </c>
    </row>
    <row r="133" spans="1:5" ht="22.5">
      <c r="A133" s="30" t="s">
        <v>141</v>
      </c>
      <c r="B133" s="12">
        <v>7802338277</v>
      </c>
      <c r="C133" s="27">
        <v>780201001</v>
      </c>
      <c r="D133" s="12" t="s">
        <v>99</v>
      </c>
      <c r="E133" s="12">
        <v>27831333</v>
      </c>
    </row>
    <row r="134" spans="1:5" ht="22.5">
      <c r="A134" s="30" t="s">
        <v>59</v>
      </c>
      <c r="B134" s="12">
        <v>7813479657</v>
      </c>
      <c r="C134" s="27">
        <v>781301001</v>
      </c>
      <c r="D134" s="12" t="s">
        <v>513</v>
      </c>
      <c r="E134" s="12">
        <v>27546295</v>
      </c>
    </row>
    <row r="135" spans="1:5" ht="22.5">
      <c r="A135" s="30" t="s">
        <v>514</v>
      </c>
      <c r="B135" s="12">
        <v>7805614870</v>
      </c>
      <c r="C135" s="27">
        <v>783901001</v>
      </c>
      <c r="D135" s="12" t="s">
        <v>515</v>
      </c>
      <c r="E135" s="12">
        <v>28509704</v>
      </c>
    </row>
    <row r="136" spans="1:5" ht="22.5">
      <c r="A136" s="30" t="s">
        <v>61</v>
      </c>
      <c r="B136" s="12">
        <v>7820029472</v>
      </c>
      <c r="C136" s="27">
        <v>782001001</v>
      </c>
      <c r="D136" s="12" t="s">
        <v>100</v>
      </c>
      <c r="E136" s="12">
        <v>26361121</v>
      </c>
    </row>
    <row r="137" spans="1:5" ht="22.5">
      <c r="A137" s="30" t="s">
        <v>241</v>
      </c>
      <c r="B137" s="12">
        <v>7810270209</v>
      </c>
      <c r="C137" s="27">
        <v>781001001</v>
      </c>
      <c r="D137" s="12" t="s">
        <v>100</v>
      </c>
      <c r="E137" s="12">
        <v>28113372</v>
      </c>
    </row>
    <row r="138" spans="1:5" ht="11.25">
      <c r="A138" s="30" t="s">
        <v>130</v>
      </c>
      <c r="B138" s="12">
        <v>7814122120</v>
      </c>
      <c r="C138" s="27">
        <v>781401001</v>
      </c>
      <c r="D138" s="12" t="s">
        <v>126</v>
      </c>
      <c r="E138" s="12">
        <v>26421986</v>
      </c>
    </row>
    <row r="139" spans="1:5" ht="33.75">
      <c r="A139" s="30" t="s">
        <v>516</v>
      </c>
      <c r="B139" s="12">
        <v>7806438628</v>
      </c>
      <c r="C139" s="27">
        <v>780601001</v>
      </c>
      <c r="D139" s="12" t="s">
        <v>517</v>
      </c>
      <c r="E139" s="12">
        <v>28422808</v>
      </c>
    </row>
    <row r="140" spans="1:5" ht="11.25">
      <c r="A140" s="30" t="s">
        <v>214</v>
      </c>
      <c r="B140" s="12">
        <v>7841314985</v>
      </c>
      <c r="C140" s="27">
        <v>784101001</v>
      </c>
      <c r="D140" s="12" t="s">
        <v>126</v>
      </c>
      <c r="E140" s="12">
        <v>26361135</v>
      </c>
    </row>
    <row r="141" spans="1:5" ht="22.5">
      <c r="A141" s="30" t="s">
        <v>221</v>
      </c>
      <c r="B141" s="12">
        <v>7839357460</v>
      </c>
      <c r="C141" s="27">
        <v>783901001</v>
      </c>
      <c r="D141" s="12" t="s">
        <v>100</v>
      </c>
      <c r="E141" s="12">
        <v>27971244</v>
      </c>
    </row>
    <row r="142" spans="1:5" ht="22.5">
      <c r="A142" s="30" t="s">
        <v>518</v>
      </c>
      <c r="B142" s="12">
        <v>7805519673</v>
      </c>
      <c r="C142" s="27">
        <v>783801001</v>
      </c>
      <c r="D142" s="12" t="s">
        <v>100</v>
      </c>
      <c r="E142" s="12">
        <v>28151979</v>
      </c>
    </row>
    <row r="143" spans="1:5" ht="22.5">
      <c r="A143" s="30" t="s">
        <v>519</v>
      </c>
      <c r="B143" s="12">
        <v>7802853013</v>
      </c>
      <c r="C143" s="27">
        <v>780201001</v>
      </c>
      <c r="D143" s="12" t="s">
        <v>100</v>
      </c>
      <c r="E143" s="12">
        <v>28511826</v>
      </c>
    </row>
    <row r="144" spans="1:5" ht="22.5">
      <c r="A144" s="30" t="s">
        <v>520</v>
      </c>
      <c r="B144" s="12">
        <v>7841014910</v>
      </c>
      <c r="C144" s="27">
        <v>784101001</v>
      </c>
      <c r="D144" s="12" t="s">
        <v>521</v>
      </c>
      <c r="E144" s="12">
        <v>28798987</v>
      </c>
    </row>
    <row r="145" spans="1:5" ht="22.5">
      <c r="A145" s="30" t="s">
        <v>227</v>
      </c>
      <c r="B145" s="12">
        <v>7820034338</v>
      </c>
      <c r="C145" s="27">
        <v>782001001</v>
      </c>
      <c r="D145" s="12" t="s">
        <v>100</v>
      </c>
      <c r="E145" s="12">
        <v>28001891</v>
      </c>
    </row>
    <row r="146" spans="1:5" ht="33.75">
      <c r="A146" s="30" t="s">
        <v>62</v>
      </c>
      <c r="B146" s="12">
        <v>7813114617</v>
      </c>
      <c r="C146" s="27">
        <v>781301001</v>
      </c>
      <c r="D146" s="12" t="s">
        <v>522</v>
      </c>
      <c r="E146" s="12">
        <v>26361115</v>
      </c>
    </row>
    <row r="147" spans="1:5" ht="22.5">
      <c r="A147" s="30" t="s">
        <v>523</v>
      </c>
      <c r="B147" s="12">
        <v>7810467163</v>
      </c>
      <c r="C147" s="27">
        <v>783101001</v>
      </c>
      <c r="D147" s="12" t="s">
        <v>100</v>
      </c>
      <c r="E147" s="12">
        <v>28042530</v>
      </c>
    </row>
    <row r="148" spans="1:5" ht="22.5">
      <c r="A148" s="30" t="s">
        <v>223</v>
      </c>
      <c r="B148" s="12">
        <v>7813109141</v>
      </c>
      <c r="C148" s="27">
        <v>781301001</v>
      </c>
      <c r="D148" s="12" t="s">
        <v>99</v>
      </c>
      <c r="E148" s="12">
        <v>27988538</v>
      </c>
    </row>
    <row r="149" spans="1:5" ht="22.5">
      <c r="A149" s="30" t="s">
        <v>237</v>
      </c>
      <c r="B149" s="12">
        <v>7810509293</v>
      </c>
      <c r="C149" s="27">
        <v>781001001</v>
      </c>
      <c r="D149" s="12" t="s">
        <v>99</v>
      </c>
      <c r="E149" s="12">
        <v>28042486</v>
      </c>
    </row>
    <row r="150" spans="1:5" ht="22.5">
      <c r="A150" s="30" t="s">
        <v>162</v>
      </c>
      <c r="B150" s="12">
        <v>7804176134</v>
      </c>
      <c r="C150" s="27">
        <v>780401001</v>
      </c>
      <c r="D150" s="12" t="s">
        <v>99</v>
      </c>
      <c r="E150" s="12">
        <v>27848302</v>
      </c>
    </row>
    <row r="151" spans="1:5" ht="22.5">
      <c r="A151" s="30" t="s">
        <v>244</v>
      </c>
      <c r="B151" s="12">
        <v>7801089980</v>
      </c>
      <c r="C151" s="27">
        <v>780101001</v>
      </c>
      <c r="D151" s="12" t="s">
        <v>475</v>
      </c>
      <c r="E151" s="12">
        <v>28134965</v>
      </c>
    </row>
    <row r="152" spans="1:5" ht="22.5">
      <c r="A152" s="30" t="s">
        <v>86</v>
      </c>
      <c r="B152" s="12">
        <v>7806007029</v>
      </c>
      <c r="C152" s="27">
        <v>780601001</v>
      </c>
      <c r="D152" s="12" t="s">
        <v>439</v>
      </c>
      <c r="E152" s="12">
        <v>26422092</v>
      </c>
    </row>
    <row r="153" spans="1:5" ht="33.75">
      <c r="A153" s="30" t="s">
        <v>87</v>
      </c>
      <c r="B153" s="12">
        <v>7811375691</v>
      </c>
      <c r="C153" s="27">
        <v>781101001</v>
      </c>
      <c r="D153" s="12" t="s">
        <v>524</v>
      </c>
      <c r="E153" s="12">
        <v>26361114</v>
      </c>
    </row>
    <row r="154" spans="1:5" ht="22.5">
      <c r="A154" s="30" t="s">
        <v>222</v>
      </c>
      <c r="B154" s="12">
        <v>7806302458</v>
      </c>
      <c r="C154" s="27">
        <v>780601001</v>
      </c>
      <c r="D154" s="12" t="s">
        <v>100</v>
      </c>
      <c r="E154" s="12">
        <v>27976484</v>
      </c>
    </row>
    <row r="155" spans="1:5" ht="22.5">
      <c r="A155" s="30" t="s">
        <v>131</v>
      </c>
      <c r="B155" s="12">
        <v>7826087336</v>
      </c>
      <c r="C155" s="27">
        <v>783901001</v>
      </c>
      <c r="D155" s="12" t="s">
        <v>525</v>
      </c>
      <c r="E155" s="12">
        <v>26769190</v>
      </c>
    </row>
    <row r="156" spans="1:5" ht="11.25">
      <c r="A156" s="30" t="s">
        <v>132</v>
      </c>
      <c r="B156" s="12">
        <v>7841378040</v>
      </c>
      <c r="C156" s="27">
        <v>784101001</v>
      </c>
      <c r="D156" s="12" t="s">
        <v>526</v>
      </c>
      <c r="E156" s="12">
        <v>26641597</v>
      </c>
    </row>
    <row r="157" spans="1:5" ht="22.5">
      <c r="A157" s="30" t="s">
        <v>527</v>
      </c>
      <c r="B157" s="12">
        <v>7805387057</v>
      </c>
      <c r="C157" s="27">
        <v>780501001</v>
      </c>
      <c r="D157" s="12" t="s">
        <v>99</v>
      </c>
      <c r="E157" s="12">
        <v>26421941</v>
      </c>
    </row>
    <row r="158" spans="1:5" ht="22.5">
      <c r="A158" s="30" t="s">
        <v>88</v>
      </c>
      <c r="B158" s="12">
        <v>7801379947</v>
      </c>
      <c r="C158" s="27">
        <v>780101001</v>
      </c>
      <c r="D158" s="12" t="s">
        <v>100</v>
      </c>
      <c r="E158" s="12">
        <v>26361090</v>
      </c>
    </row>
    <row r="159" spans="1:5" ht="11.25">
      <c r="A159" s="30" t="s">
        <v>133</v>
      </c>
      <c r="B159" s="12">
        <v>7811141414</v>
      </c>
      <c r="C159" s="27">
        <v>781101001</v>
      </c>
      <c r="D159" s="12" t="s">
        <v>126</v>
      </c>
      <c r="E159" s="12">
        <v>26361112</v>
      </c>
    </row>
    <row r="160" spans="1:5" ht="22.5">
      <c r="A160" s="30" t="s">
        <v>89</v>
      </c>
      <c r="B160" s="12">
        <v>7826140438</v>
      </c>
      <c r="C160" s="27">
        <v>783901001</v>
      </c>
      <c r="D160" s="12" t="s">
        <v>475</v>
      </c>
      <c r="E160" s="12">
        <v>26361123</v>
      </c>
    </row>
    <row r="161" spans="1:5" ht="22.5">
      <c r="A161" s="30" t="s">
        <v>528</v>
      </c>
      <c r="B161" s="12">
        <v>7814422759</v>
      </c>
      <c r="C161" s="27">
        <v>781401001</v>
      </c>
      <c r="D161" s="12" t="s">
        <v>99</v>
      </c>
      <c r="E161" s="12">
        <v>28423270</v>
      </c>
    </row>
    <row r="162" spans="1:5" ht="22.5">
      <c r="A162" s="30" t="s">
        <v>90</v>
      </c>
      <c r="B162" s="12">
        <v>7207009725</v>
      </c>
      <c r="C162" s="27">
        <v>783901001</v>
      </c>
      <c r="D162" s="12" t="s">
        <v>99</v>
      </c>
      <c r="E162" s="12">
        <v>26578046</v>
      </c>
    </row>
    <row r="163" spans="1:5" ht="22.5">
      <c r="A163" s="30" t="s">
        <v>529</v>
      </c>
      <c r="B163" s="12">
        <v>7703792360</v>
      </c>
      <c r="C163" s="27">
        <v>780701001</v>
      </c>
      <c r="D163" s="12" t="s">
        <v>100</v>
      </c>
      <c r="E163" s="12">
        <v>28496542</v>
      </c>
    </row>
    <row r="164" spans="1:5" ht="22.5">
      <c r="A164" s="30" t="s">
        <v>91</v>
      </c>
      <c r="B164" s="12">
        <v>7820027796</v>
      </c>
      <c r="C164" s="27">
        <v>782001001</v>
      </c>
      <c r="D164" s="12" t="s">
        <v>475</v>
      </c>
      <c r="E164" s="12">
        <v>26516049</v>
      </c>
    </row>
    <row r="165" spans="1:5" ht="22.5">
      <c r="A165" s="30" t="s">
        <v>260</v>
      </c>
      <c r="B165" s="12">
        <v>7820013553</v>
      </c>
      <c r="C165" s="27">
        <v>782001001</v>
      </c>
      <c r="D165" s="12" t="s">
        <v>430</v>
      </c>
      <c r="E165" s="12">
        <v>28191592</v>
      </c>
    </row>
    <row r="166" spans="1:5" ht="45">
      <c r="A166" s="30" t="s">
        <v>159</v>
      </c>
      <c r="B166" s="12">
        <v>7830000970</v>
      </c>
      <c r="C166" s="27">
        <v>783450001</v>
      </c>
      <c r="D166" s="12" t="s">
        <v>530</v>
      </c>
      <c r="E166" s="12">
        <v>26322166</v>
      </c>
    </row>
    <row r="167" spans="1:5" ht="22.5">
      <c r="A167" s="30" t="s">
        <v>247</v>
      </c>
      <c r="B167" s="12">
        <v>7707049388</v>
      </c>
      <c r="C167" s="27">
        <v>784001001</v>
      </c>
      <c r="D167" s="12" t="s">
        <v>430</v>
      </c>
      <c r="E167" s="12">
        <v>26357538</v>
      </c>
    </row>
    <row r="168" spans="1:5" ht="22.5">
      <c r="A168" s="30" t="s">
        <v>531</v>
      </c>
      <c r="B168" s="12">
        <v>7813045547</v>
      </c>
      <c r="C168" s="27">
        <v>781301001</v>
      </c>
      <c r="D168" s="12" t="s">
        <v>439</v>
      </c>
      <c r="E168" s="12">
        <v>27995413</v>
      </c>
    </row>
    <row r="169" spans="1:5" ht="22.5">
      <c r="A169" s="30" t="s">
        <v>532</v>
      </c>
      <c r="B169" s="12">
        <v>7812029408</v>
      </c>
      <c r="C169" s="27">
        <v>783801001</v>
      </c>
      <c r="D169" s="12" t="s">
        <v>478</v>
      </c>
      <c r="E169" s="12">
        <v>28454949</v>
      </c>
    </row>
    <row r="170" spans="1:5" ht="22.5">
      <c r="A170" s="30" t="s">
        <v>533</v>
      </c>
      <c r="B170" s="12">
        <v>7805029012</v>
      </c>
      <c r="C170" s="27">
        <v>780501001</v>
      </c>
      <c r="D170" s="12" t="s">
        <v>100</v>
      </c>
      <c r="E170" s="12">
        <v>26361089</v>
      </c>
    </row>
    <row r="171" spans="1:5" ht="33.75">
      <c r="A171" s="30" t="s">
        <v>534</v>
      </c>
      <c r="B171" s="12">
        <v>7804040077</v>
      </c>
      <c r="C171" s="27">
        <v>780401001</v>
      </c>
      <c r="D171" s="12" t="s">
        <v>535</v>
      </c>
      <c r="E171" s="12">
        <v>26491915</v>
      </c>
    </row>
    <row r="172" spans="1:5" ht="22.5">
      <c r="A172" s="30" t="s">
        <v>536</v>
      </c>
      <c r="B172" s="12">
        <v>7812009592</v>
      </c>
      <c r="C172" s="27">
        <v>783801001</v>
      </c>
      <c r="D172" s="12" t="s">
        <v>478</v>
      </c>
      <c r="E172" s="12">
        <v>26422396</v>
      </c>
    </row>
    <row r="173" spans="1:5" ht="22.5">
      <c r="A173" s="30" t="s">
        <v>537</v>
      </c>
      <c r="B173" s="12">
        <v>7813045434</v>
      </c>
      <c r="C173" s="27">
        <v>781301001</v>
      </c>
      <c r="D173" s="12" t="s">
        <v>100</v>
      </c>
      <c r="E173" s="12">
        <v>28436138</v>
      </c>
    </row>
    <row r="174" spans="1:5" ht="22.5">
      <c r="A174" s="30" t="s">
        <v>538</v>
      </c>
      <c r="B174" s="12">
        <v>7817002417</v>
      </c>
      <c r="C174" s="27">
        <v>781701001</v>
      </c>
      <c r="D174" s="12" t="s">
        <v>99</v>
      </c>
      <c r="E174" s="12">
        <v>28485475</v>
      </c>
    </row>
    <row r="175" spans="1:5" ht="22.5">
      <c r="A175" s="30" t="s">
        <v>539</v>
      </c>
      <c r="B175" s="12">
        <v>7818001991</v>
      </c>
      <c r="C175" s="27">
        <v>784301001</v>
      </c>
      <c r="D175" s="12" t="s">
        <v>100</v>
      </c>
      <c r="E175" s="12">
        <v>28505234</v>
      </c>
    </row>
    <row r="176" spans="1:5" ht="22.5">
      <c r="A176" s="30" t="s">
        <v>92</v>
      </c>
      <c r="B176" s="12">
        <v>7805005950</v>
      </c>
      <c r="C176" s="27">
        <v>783450001</v>
      </c>
      <c r="D176" s="12" t="s">
        <v>100</v>
      </c>
      <c r="E176" s="12">
        <v>26361099</v>
      </c>
    </row>
    <row r="177" spans="1:5" ht="22.5">
      <c r="A177" s="30" t="s">
        <v>540</v>
      </c>
      <c r="B177" s="12">
        <v>7820016787</v>
      </c>
      <c r="C177" s="27">
        <v>782001001</v>
      </c>
      <c r="D177" s="12" t="s">
        <v>99</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12</v>
      </c>
      <c r="B1" s="29" t="s">
        <v>4</v>
      </c>
      <c r="C1" s="29" t="s">
        <v>5</v>
      </c>
      <c r="D1" s="29" t="s">
        <v>13</v>
      </c>
      <c r="E1" s="3" t="s">
        <v>14</v>
      </c>
    </row>
    <row r="2" spans="1:7" s="3" customFormat="1" ht="11.25">
      <c r="A2" s="29" t="s">
        <v>75</v>
      </c>
      <c r="B2" s="29" t="s">
        <v>97</v>
      </c>
      <c r="C2" s="29" t="s">
        <v>29</v>
      </c>
      <c r="D2" s="29" t="s">
        <v>208</v>
      </c>
      <c r="E2" s="29">
        <v>26420583</v>
      </c>
      <c r="F2" s="29"/>
      <c r="G2" s="29"/>
    </row>
    <row r="3" spans="1:7" s="3" customFormat="1" ht="11.25">
      <c r="A3" s="29" t="s">
        <v>27</v>
      </c>
      <c r="B3" s="29" t="s">
        <v>28</v>
      </c>
      <c r="C3" s="29" t="s">
        <v>177</v>
      </c>
      <c r="D3" s="29" t="s">
        <v>202</v>
      </c>
      <c r="E3" s="29">
        <v>26361102</v>
      </c>
      <c r="F3" s="29"/>
      <c r="G3" s="29"/>
    </row>
    <row r="4" spans="1:7" s="3" customFormat="1" ht="11.25">
      <c r="A4" s="29" t="s">
        <v>144</v>
      </c>
      <c r="B4" s="29" t="s">
        <v>180</v>
      </c>
      <c r="C4" s="29" t="s">
        <v>115</v>
      </c>
      <c r="D4" s="29" t="s">
        <v>143</v>
      </c>
      <c r="E4" s="29">
        <v>26322162</v>
      </c>
      <c r="F4" s="29"/>
      <c r="G4" s="29"/>
    </row>
    <row r="5" spans="1:7" s="3" customFormat="1" ht="11.25">
      <c r="A5" s="29" t="s">
        <v>145</v>
      </c>
      <c r="B5" s="29" t="s">
        <v>181</v>
      </c>
      <c r="C5" s="29" t="s">
        <v>51</v>
      </c>
      <c r="D5" s="29" t="s">
        <v>143</v>
      </c>
      <c r="E5" s="29">
        <v>26322153</v>
      </c>
      <c r="F5" s="29"/>
      <c r="G5" s="29"/>
    </row>
    <row r="6" spans="1:7" ht="11.25">
      <c r="A6" s="29" t="s">
        <v>146</v>
      </c>
      <c r="B6" s="29" t="s">
        <v>182</v>
      </c>
      <c r="C6" s="29" t="s">
        <v>183</v>
      </c>
      <c r="D6" s="29" t="s">
        <v>143</v>
      </c>
      <c r="E6" s="29">
        <v>27126047</v>
      </c>
      <c r="F6" s="29"/>
      <c r="G6" s="29"/>
    </row>
    <row r="7" spans="1:7" ht="11.25">
      <c r="A7" s="29" t="s">
        <v>147</v>
      </c>
      <c r="B7" s="29" t="s">
        <v>184</v>
      </c>
      <c r="C7" s="29" t="s">
        <v>185</v>
      </c>
      <c r="D7" s="29" t="s">
        <v>148</v>
      </c>
      <c r="E7" s="29">
        <v>26797003</v>
      </c>
      <c r="F7" s="29"/>
      <c r="G7" s="29"/>
    </row>
    <row r="8" spans="1:7" ht="11.25">
      <c r="A8" s="29" t="s">
        <v>149</v>
      </c>
      <c r="B8" s="29" t="s">
        <v>186</v>
      </c>
      <c r="C8" s="29" t="s">
        <v>60</v>
      </c>
      <c r="D8" s="29" t="s">
        <v>143</v>
      </c>
      <c r="E8" s="29">
        <v>26322163</v>
      </c>
      <c r="F8" s="29"/>
      <c r="G8" s="29"/>
    </row>
    <row r="9" spans="1:7" ht="11.25">
      <c r="A9" s="29" t="s">
        <v>150</v>
      </c>
      <c r="B9" s="29" t="s">
        <v>187</v>
      </c>
      <c r="C9" s="29" t="s">
        <v>63</v>
      </c>
      <c r="D9" s="29" t="s">
        <v>148</v>
      </c>
      <c r="E9" s="29">
        <v>26424359</v>
      </c>
      <c r="F9" s="29"/>
      <c r="G9" s="29"/>
    </row>
    <row r="10" spans="1:7" ht="11.25">
      <c r="A10" s="29" t="s">
        <v>151</v>
      </c>
      <c r="B10" s="29" t="s">
        <v>188</v>
      </c>
      <c r="C10" s="29" t="s">
        <v>29</v>
      </c>
      <c r="D10" s="29" t="s">
        <v>143</v>
      </c>
      <c r="E10" s="29">
        <v>26322156</v>
      </c>
      <c r="F10" s="29"/>
      <c r="G10" s="29"/>
    </row>
    <row r="11" spans="1:7" ht="11.25">
      <c r="A11" s="29" t="s">
        <v>152</v>
      </c>
      <c r="B11" s="29" t="s">
        <v>142</v>
      </c>
      <c r="C11" s="29" t="s">
        <v>189</v>
      </c>
      <c r="D11" s="29" t="s">
        <v>143</v>
      </c>
      <c r="E11" s="29">
        <v>26322159</v>
      </c>
      <c r="F11" s="29"/>
      <c r="G11" s="29"/>
    </row>
    <row r="12" spans="1:7" ht="11.25">
      <c r="A12" s="29" t="s">
        <v>153</v>
      </c>
      <c r="B12" s="29" t="s">
        <v>190</v>
      </c>
      <c r="C12" s="29" t="s">
        <v>46</v>
      </c>
      <c r="D12" s="29" t="s">
        <v>143</v>
      </c>
      <c r="E12" s="29">
        <v>26322161</v>
      </c>
      <c r="F12" s="29"/>
      <c r="G12" s="29"/>
    </row>
    <row r="13" spans="1:7" ht="11.25">
      <c r="A13" s="29" t="s">
        <v>154</v>
      </c>
      <c r="B13" s="29" t="s">
        <v>191</v>
      </c>
      <c r="C13" s="29" t="s">
        <v>115</v>
      </c>
      <c r="D13" s="29" t="s">
        <v>143</v>
      </c>
      <c r="E13" s="29">
        <v>26608446</v>
      </c>
      <c r="F13" s="29"/>
      <c r="G13" s="29"/>
    </row>
    <row r="14" spans="1:7" ht="11.25">
      <c r="A14" s="29" t="s">
        <v>155</v>
      </c>
      <c r="B14" s="29" t="s">
        <v>192</v>
      </c>
      <c r="C14" s="29" t="s">
        <v>112</v>
      </c>
      <c r="D14" s="29" t="s">
        <v>209</v>
      </c>
      <c r="E14" s="29">
        <v>26322164</v>
      </c>
      <c r="F14" s="29"/>
      <c r="G14" s="29"/>
    </row>
    <row r="15" spans="1:7" ht="11.25">
      <c r="A15" s="29" t="s">
        <v>156</v>
      </c>
      <c r="B15" s="29" t="s">
        <v>193</v>
      </c>
      <c r="C15" s="29" t="s">
        <v>38</v>
      </c>
      <c r="D15" s="29" t="s">
        <v>143</v>
      </c>
      <c r="E15" s="29">
        <v>26840521</v>
      </c>
      <c r="F15" s="29"/>
      <c r="G15" s="29"/>
    </row>
    <row r="16" spans="1:7" ht="11.25">
      <c r="A16" s="29" t="s">
        <v>157</v>
      </c>
      <c r="B16" s="29" t="s">
        <v>194</v>
      </c>
      <c r="C16" s="29" t="s">
        <v>51</v>
      </c>
      <c r="D16" s="29" t="s">
        <v>143</v>
      </c>
      <c r="E16" s="29">
        <v>26597512</v>
      </c>
      <c r="F16" s="29"/>
      <c r="G16" s="29"/>
    </row>
    <row r="17" spans="1:7" ht="11.25">
      <c r="A17" s="29" t="s">
        <v>158</v>
      </c>
      <c r="B17" s="29" t="s">
        <v>195</v>
      </c>
      <c r="C17" s="29" t="s">
        <v>196</v>
      </c>
      <c r="D17" s="29" t="s">
        <v>143</v>
      </c>
      <c r="E17" s="29">
        <v>26322158</v>
      </c>
      <c r="F17" s="29"/>
      <c r="G17" s="29"/>
    </row>
    <row r="18" spans="1:7" ht="11.25">
      <c r="A18" s="29" t="s">
        <v>159</v>
      </c>
      <c r="B18" s="29" t="s">
        <v>197</v>
      </c>
      <c r="C18" s="29" t="s">
        <v>29</v>
      </c>
      <c r="D18" s="29" t="s">
        <v>134</v>
      </c>
      <c r="E18" s="29">
        <v>26322166</v>
      </c>
      <c r="F18" s="29"/>
      <c r="G18" s="29"/>
    </row>
    <row r="19" spans="1:7" ht="11.25">
      <c r="A19" s="29" t="s">
        <v>160</v>
      </c>
      <c r="B19" s="29" t="s">
        <v>198</v>
      </c>
      <c r="C19" s="29" t="s">
        <v>115</v>
      </c>
      <c r="D19" s="29" t="s">
        <v>143</v>
      </c>
      <c r="E19" s="29">
        <v>26361117</v>
      </c>
      <c r="F19" s="29"/>
      <c r="G19" s="29"/>
    </row>
    <row r="20" spans="1:7" ht="11.25">
      <c r="A20" s="29" t="s">
        <v>161</v>
      </c>
      <c r="B20" s="29" t="s">
        <v>199</v>
      </c>
      <c r="C20" s="29" t="s">
        <v>200</v>
      </c>
      <c r="D20" s="29" t="s">
        <v>148</v>
      </c>
      <c r="E20" s="29">
        <v>26555876</v>
      </c>
      <c r="F20" s="29"/>
      <c r="G20" s="29"/>
    </row>
    <row r="21" spans="1:7" ht="11.25">
      <c r="A21" s="29" t="s">
        <v>176</v>
      </c>
      <c r="B21" s="29" t="s">
        <v>201</v>
      </c>
      <c r="C21" s="29" t="s">
        <v>47</v>
      </c>
      <c r="D21" s="29" t="s">
        <v>148</v>
      </c>
      <c r="E21" s="29">
        <v>26424207</v>
      </c>
      <c r="F21" s="29"/>
      <c r="G21" s="29"/>
    </row>
    <row r="22" spans="1:7" ht="11.25">
      <c r="A22" s="29" t="s">
        <v>203</v>
      </c>
      <c r="B22" s="29" t="s">
        <v>204</v>
      </c>
      <c r="C22" s="29" t="s">
        <v>205</v>
      </c>
      <c r="D22" s="29" t="s">
        <v>148</v>
      </c>
      <c r="E22" s="29">
        <v>26569253</v>
      </c>
      <c r="F22" s="29"/>
      <c r="G22" s="29"/>
    </row>
    <row r="23" spans="1:7" ht="11.25">
      <c r="A23" s="29" t="s">
        <v>206</v>
      </c>
      <c r="B23" s="29" t="s">
        <v>207</v>
      </c>
      <c r="C23" s="29" t="s">
        <v>38</v>
      </c>
      <c r="D23" s="29" t="s">
        <v>148</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27"/>
  <sheetViews>
    <sheetView showGridLines="0" zoomScalePageLayoutView="0" workbookViewId="0" topLeftCell="C10">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s>
  <sheetData>
    <row r="1" s="31" customFormat="1" ht="11.25" hidden="1"/>
    <row r="2" s="31" customFormat="1" ht="11.25" hidden="1"/>
    <row r="3" s="31" customFormat="1" ht="11.25" hidden="1"/>
    <row r="4" spans="6:8" ht="11.25">
      <c r="F4" s="230" t="str">
        <f>FORMCODE</f>
        <v>WARM.OPENINFO.GENERAL.4.178</v>
      </c>
      <c r="G4" s="230"/>
      <c r="H4" s="230"/>
    </row>
    <row r="5" spans="7:8" ht="11.25">
      <c r="G5" s="230" t="str">
        <f>VERSION</f>
        <v>Версия 1.3</v>
      </c>
      <c r="H5" s="230"/>
    </row>
    <row r="6" spans="7:8" ht="11.25">
      <c r="G6" s="43"/>
      <c r="H6" s="43"/>
    </row>
    <row r="7" spans="7:8" ht="11.25">
      <c r="G7" s="233"/>
      <c r="H7" s="233"/>
    </row>
    <row r="8" spans="4:8" ht="11.25">
      <c r="D8" s="234" t="s">
        <v>93</v>
      </c>
      <c r="E8" s="234"/>
      <c r="F8" s="234"/>
      <c r="G8" s="234"/>
      <c r="H8" s="234"/>
    </row>
    <row r="9" spans="4:8" ht="32.25" customHeight="1">
      <c r="D9" s="137"/>
      <c r="E9" s="236" t="str">
        <f>FORMNAME</f>
        <v>Общая информация о регулируемой организации в сфере теплоснабжения и сфере оказания услуг по передаче тепловой энергии</v>
      </c>
      <c r="F9" s="236"/>
      <c r="G9" s="236"/>
      <c r="H9" s="137"/>
    </row>
    <row r="10" spans="4:8" ht="11.25">
      <c r="D10" s="235"/>
      <c r="E10" s="235"/>
      <c r="F10" s="235"/>
      <c r="G10" s="235"/>
      <c r="H10" s="235"/>
    </row>
    <row r="11" spans="4:8" ht="11.25">
      <c r="D11" s="38"/>
      <c r="E11" s="38"/>
      <c r="F11" s="38"/>
      <c r="G11" s="38"/>
      <c r="H11" s="38"/>
    </row>
    <row r="12" spans="4:8" s="84" customFormat="1" ht="33.75" customHeight="1">
      <c r="D12" s="85"/>
      <c r="E12" s="231"/>
      <c r="F12" s="232"/>
      <c r="G12" s="232"/>
      <c r="H12" s="85"/>
    </row>
    <row r="13" spans="4:8" s="84" customFormat="1" ht="33.75" customHeight="1">
      <c r="D13" s="85"/>
      <c r="E13" s="87"/>
      <c r="F13" s="86"/>
      <c r="G13" s="86"/>
      <c r="H13" s="85"/>
    </row>
    <row r="14" spans="4:8" s="84" customFormat="1" ht="33.75" customHeight="1">
      <c r="D14" s="85"/>
      <c r="E14" s="87"/>
      <c r="F14" s="86"/>
      <c r="G14" s="86"/>
      <c r="H14" s="85"/>
    </row>
    <row r="15" spans="4:8" s="84" customFormat="1" ht="33.75" customHeight="1">
      <c r="D15" s="85"/>
      <c r="E15" s="87"/>
      <c r="F15" s="86"/>
      <c r="G15" s="86"/>
      <c r="H15" s="85"/>
    </row>
    <row r="16" spans="4:8" s="84" customFormat="1" ht="33.75" customHeight="1">
      <c r="D16" s="85"/>
      <c r="E16" s="87"/>
      <c r="F16" s="86"/>
      <c r="G16" s="86"/>
      <c r="H16" s="85"/>
    </row>
    <row r="17" spans="4:8" s="84" customFormat="1" ht="33.75" customHeight="1">
      <c r="D17" s="85"/>
      <c r="E17" s="87"/>
      <c r="F17" s="86"/>
      <c r="G17" s="86"/>
      <c r="H17" s="85"/>
    </row>
    <row r="18" spans="4:8" s="84" customFormat="1" ht="33.75" customHeight="1">
      <c r="D18" s="85"/>
      <c r="E18" s="87"/>
      <c r="F18" s="86"/>
      <c r="G18" s="86"/>
      <c r="H18" s="85"/>
    </row>
    <row r="19" spans="4:8" s="84" customFormat="1" ht="33.75" customHeight="1">
      <c r="D19" s="85"/>
      <c r="E19" s="87"/>
      <c r="F19" s="86"/>
      <c r="G19" s="86"/>
      <c r="H19" s="85"/>
    </row>
    <row r="20" spans="4:8" s="84" customFormat="1" ht="33.75" customHeight="1">
      <c r="D20" s="85"/>
      <c r="E20" s="87"/>
      <c r="F20" s="86"/>
      <c r="G20" s="86"/>
      <c r="H20" s="85"/>
    </row>
    <row r="21" spans="4:8" s="84" customFormat="1" ht="33.75" customHeight="1">
      <c r="D21" s="85"/>
      <c r="E21" s="87"/>
      <c r="F21" s="86"/>
      <c r="G21" s="86"/>
      <c r="H21" s="85"/>
    </row>
    <row r="22" spans="4:8" s="84" customFormat="1" ht="33.75" customHeight="1">
      <c r="D22" s="85"/>
      <c r="E22" s="87"/>
      <c r="F22" s="86"/>
      <c r="G22" s="86"/>
      <c r="H22" s="85"/>
    </row>
    <row r="23" spans="4:8" s="84" customFormat="1" ht="33.75" customHeight="1">
      <c r="D23" s="85"/>
      <c r="E23" s="87"/>
      <c r="F23" s="86"/>
      <c r="G23" s="86"/>
      <c r="H23" s="85"/>
    </row>
    <row r="24" spans="4:8" s="84" customFormat="1" ht="33.75" customHeight="1">
      <c r="D24" s="85"/>
      <c r="E24" s="87"/>
      <c r="F24" s="86"/>
      <c r="G24" s="86"/>
      <c r="H24" s="85"/>
    </row>
    <row r="25" spans="4:8" s="84" customFormat="1" ht="33.75" customHeight="1">
      <c r="D25" s="85"/>
      <c r="E25" s="87"/>
      <c r="F25" s="86"/>
      <c r="G25" s="86"/>
      <c r="H25" s="85"/>
    </row>
    <row r="26" spans="5:7" s="85" customFormat="1" ht="25.5" customHeight="1">
      <c r="E26" s="231"/>
      <c r="F26" s="232"/>
      <c r="G26" s="232"/>
    </row>
    <row r="27" spans="4:8" ht="11.25">
      <c r="D27" s="38"/>
      <c r="E27" s="38"/>
      <c r="F27" s="38"/>
      <c r="G27" s="38"/>
      <c r="H27" s="38"/>
    </row>
  </sheetData>
  <sheetProtection password="E4D4" sheet="1" objects="1" formatColumns="0" formatRows="0"/>
  <mergeCells count="8">
    <mergeCell ref="F4:H4"/>
    <mergeCell ref="E26:G26"/>
    <mergeCell ref="E12:G12"/>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4"/>
  <sheetViews>
    <sheetView showGridLines="0" tabSelected="1" workbookViewId="0" topLeftCell="C13">
      <selection activeCell="I40" sqref="I40"/>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30" t="str">
        <f>FORMCODE</f>
        <v>WARM.OPENINFO.GENERAL.4.178</v>
      </c>
      <c r="H4" s="230"/>
      <c r="I4" s="4"/>
      <c r="P4" s="46"/>
      <c r="Q4" s="46"/>
    </row>
    <row r="5" spans="1:17" s="3" customFormat="1" ht="14.25" customHeight="1">
      <c r="A5" s="34"/>
      <c r="B5" s="33"/>
      <c r="D5" s="6"/>
      <c r="E5" s="6"/>
      <c r="F5" s="6"/>
      <c r="G5" s="230" t="str">
        <f>VERSION</f>
        <v>Версия 1.3</v>
      </c>
      <c r="H5" s="230"/>
      <c r="I5" s="5"/>
      <c r="P5" s="46"/>
      <c r="Q5" s="46"/>
    </row>
    <row r="6" spans="1:17" s="3" customFormat="1" ht="14.25" customHeight="1">
      <c r="A6" s="34"/>
      <c r="B6" s="33"/>
      <c r="D6" s="6"/>
      <c r="E6" s="7"/>
      <c r="F6" s="8"/>
      <c r="G6" s="9"/>
      <c r="H6" s="9"/>
      <c r="I6" s="5"/>
      <c r="P6" s="46"/>
      <c r="Q6" s="46"/>
    </row>
    <row r="7" spans="1:17" s="21" customFormat="1" ht="30" customHeight="1">
      <c r="A7" s="34"/>
      <c r="B7" s="33"/>
      <c r="C7" s="71"/>
      <c r="D7" s="245" t="str">
        <f>FORMNAME</f>
        <v>Общая информация о регулируемой организации в сфере теплоснабжения и сфере оказания услуг по передаче тепловой энергии</v>
      </c>
      <c r="E7" s="245"/>
      <c r="F7" s="245"/>
      <c r="G7" s="245"/>
      <c r="H7" s="245"/>
      <c r="I7" s="11"/>
      <c r="P7" s="72"/>
      <c r="Q7" s="72"/>
    </row>
    <row r="8" spans="1:17" s="16" customFormat="1" ht="11.25">
      <c r="A8" s="34"/>
      <c r="B8" s="33"/>
      <c r="C8" s="13"/>
      <c r="D8" s="14"/>
      <c r="E8" s="14"/>
      <c r="F8" s="14"/>
      <c r="G8" s="14"/>
      <c r="H8" s="14"/>
      <c r="I8" s="15"/>
      <c r="P8" s="47"/>
      <c r="Q8" s="47"/>
    </row>
    <row r="9" spans="1:17" s="16" customFormat="1" ht="14.25" customHeight="1">
      <c r="A9" s="34"/>
      <c r="B9" s="33"/>
      <c r="C9" s="13"/>
      <c r="D9" s="241" t="s">
        <v>291</v>
      </c>
      <c r="E9" s="241"/>
      <c r="F9" s="241"/>
      <c r="G9" s="241"/>
      <c r="H9" s="241"/>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6"/>
      <c r="F12" s="242" t="s">
        <v>541</v>
      </c>
      <c r="G12" s="243"/>
      <c r="H12" s="18"/>
      <c r="I12" s="11"/>
      <c r="P12" s="47"/>
      <c r="Q12" s="47"/>
    </row>
    <row r="13" spans="4:17" ht="15" customHeight="1">
      <c r="D13" s="73"/>
      <c r="E13" s="19"/>
      <c r="F13" s="244"/>
      <c r="G13" s="244"/>
      <c r="H13" s="20"/>
      <c r="I13" s="21"/>
      <c r="P13" s="47"/>
      <c r="Q13" s="47"/>
    </row>
    <row r="14" spans="3:17" ht="27.75" customHeight="1">
      <c r="C14" s="22"/>
      <c r="D14" s="73"/>
      <c r="E14" s="77" t="s">
        <v>3</v>
      </c>
      <c r="F14" s="246" t="s">
        <v>486</v>
      </c>
      <c r="G14" s="247"/>
      <c r="H14" s="20"/>
      <c r="I14" s="21"/>
      <c r="P14" s="47"/>
      <c r="Q14" s="47"/>
    </row>
    <row r="15" spans="4:17" ht="27.75" customHeight="1">
      <c r="D15" s="73"/>
      <c r="E15" s="78" t="s">
        <v>4</v>
      </c>
      <c r="F15" s="237">
        <v>7704784450</v>
      </c>
      <c r="G15" s="238"/>
      <c r="H15" s="74"/>
      <c r="I15" s="21"/>
      <c r="P15" s="47"/>
      <c r="Q15" s="47"/>
    </row>
    <row r="16" spans="4:17" ht="27.75" customHeight="1">
      <c r="D16" s="73"/>
      <c r="E16" s="79" t="s">
        <v>5</v>
      </c>
      <c r="F16" s="239">
        <v>781443001</v>
      </c>
      <c r="G16" s="240"/>
      <c r="H16" s="74"/>
      <c r="I16" s="21"/>
      <c r="P16" s="47"/>
      <c r="Q16" s="47"/>
    </row>
    <row r="17" spans="4:17" ht="15" customHeight="1">
      <c r="D17" s="15"/>
      <c r="E17" s="15"/>
      <c r="F17" s="15"/>
      <c r="G17" s="17"/>
      <c r="H17" s="18"/>
      <c r="I17" s="11"/>
      <c r="P17" s="47"/>
      <c r="Q17" s="47"/>
    </row>
    <row r="18" spans="4:17" ht="22.5" customHeight="1">
      <c r="D18" s="73"/>
      <c r="E18" s="255" t="s">
        <v>306</v>
      </c>
      <c r="F18" s="256"/>
      <c r="G18" s="257"/>
      <c r="H18" s="17"/>
      <c r="I18" s="23"/>
      <c r="J18" s="24"/>
      <c r="P18" s="47"/>
      <c r="Q18" s="47"/>
    </row>
    <row r="19" spans="4:17" ht="27.75" customHeight="1">
      <c r="D19" s="73"/>
      <c r="E19" s="79" t="s">
        <v>307</v>
      </c>
      <c r="F19" s="258" t="s">
        <v>309</v>
      </c>
      <c r="G19" s="259"/>
      <c r="H19" s="17"/>
      <c r="I19" s="23"/>
      <c r="J19" s="24"/>
      <c r="P19" s="47"/>
      <c r="Q19" s="47"/>
    </row>
    <row r="20" spans="4:17" ht="27.75" customHeight="1">
      <c r="D20" s="73"/>
      <c r="E20" s="80" t="s">
        <v>321</v>
      </c>
      <c r="F20" s="258" t="s">
        <v>421</v>
      </c>
      <c r="G20" s="259"/>
      <c r="H20" s="20"/>
      <c r="I20" s="21"/>
      <c r="P20" s="47"/>
      <c r="Q20" s="47"/>
    </row>
    <row r="21" spans="4:17" ht="14.25">
      <c r="D21" s="73"/>
      <c r="E21" s="15"/>
      <c r="F21" s="15"/>
      <c r="G21" s="17"/>
      <c r="H21" s="17"/>
      <c r="I21" s="23"/>
      <c r="J21" s="24"/>
      <c r="P21" s="47"/>
      <c r="Q21" s="47"/>
    </row>
    <row r="22" spans="4:17" ht="22.5" customHeight="1">
      <c r="D22" s="73"/>
      <c r="E22" s="255" t="s">
        <v>325</v>
      </c>
      <c r="F22" s="256"/>
      <c r="G22" s="257"/>
      <c r="H22" s="17"/>
      <c r="I22" s="23"/>
      <c r="J22" s="24"/>
      <c r="P22" s="47"/>
      <c r="Q22" s="47"/>
    </row>
    <row r="23" spans="4:17" ht="27.75" customHeight="1">
      <c r="D23" s="73"/>
      <c r="E23" s="80" t="s">
        <v>6</v>
      </c>
      <c r="F23" s="258">
        <v>2015</v>
      </c>
      <c r="G23" s="259"/>
      <c r="H23" s="20"/>
      <c r="I23" s="21"/>
      <c r="P23" s="47"/>
      <c r="Q23" s="47"/>
    </row>
    <row r="24" spans="4:17" ht="15" customHeight="1">
      <c r="D24" s="15"/>
      <c r="E24" s="15"/>
      <c r="F24" s="15"/>
      <c r="G24" s="17"/>
      <c r="H24" s="18"/>
      <c r="I24" s="11"/>
      <c r="P24" s="47"/>
      <c r="Q24" s="47"/>
    </row>
    <row r="25" spans="4:10" ht="14.25" hidden="1">
      <c r="D25" s="73"/>
      <c r="E25" s="15"/>
      <c r="F25" s="15"/>
      <c r="G25" s="17"/>
      <c r="H25" s="74"/>
      <c r="I25" s="40"/>
      <c r="J25" s="40"/>
    </row>
    <row r="26" spans="1:9" ht="11.25" hidden="1">
      <c r="A26" s="35"/>
      <c r="D26" s="15"/>
      <c r="E26" s="15"/>
      <c r="F26" s="15"/>
      <c r="G26" s="17"/>
      <c r="H26" s="74"/>
      <c r="I26" s="41"/>
    </row>
    <row r="27" spans="1:9" ht="12.75" hidden="1">
      <c r="A27" s="35"/>
      <c r="D27" s="15"/>
      <c r="E27" s="15"/>
      <c r="F27" s="15"/>
      <c r="G27" s="17"/>
      <c r="H27" s="74"/>
      <c r="I27" s="42"/>
    </row>
    <row r="28" spans="4:9" ht="11.25" hidden="1">
      <c r="D28" s="73"/>
      <c r="E28" s="15"/>
      <c r="F28" s="15"/>
      <c r="G28" s="17"/>
      <c r="H28" s="74"/>
      <c r="I28" s="21"/>
    </row>
    <row r="29" spans="4:9" ht="11.25" hidden="1">
      <c r="D29" s="73"/>
      <c r="E29" s="15"/>
      <c r="F29" s="15"/>
      <c r="G29" s="17"/>
      <c r="H29" s="74"/>
      <c r="I29" s="21"/>
    </row>
    <row r="30" spans="4:9" ht="11.25" hidden="1">
      <c r="D30" s="73"/>
      <c r="E30" s="15"/>
      <c r="F30" s="15"/>
      <c r="G30" s="17"/>
      <c r="H30" s="74"/>
      <c r="I30" s="21"/>
    </row>
    <row r="31" spans="4:9" ht="11.25" hidden="1">
      <c r="D31" s="73"/>
      <c r="E31" s="15"/>
      <c r="F31" s="15"/>
      <c r="G31" s="17"/>
      <c r="H31" s="74"/>
      <c r="I31" s="21"/>
    </row>
    <row r="32" spans="4:9" ht="15" customHeight="1" hidden="1">
      <c r="D32" s="73"/>
      <c r="E32" s="19"/>
      <c r="F32" s="15"/>
      <c r="G32" s="20"/>
      <c r="H32" s="74"/>
      <c r="I32" s="21"/>
    </row>
    <row r="33" spans="1:9" ht="22.5" customHeight="1">
      <c r="A33" s="35"/>
      <c r="D33" s="15"/>
      <c r="E33" s="250" t="s">
        <v>7</v>
      </c>
      <c r="F33" s="251"/>
      <c r="G33" s="252"/>
      <c r="H33" s="74"/>
      <c r="I33" s="11"/>
    </row>
    <row r="34" spans="1:9" ht="27.75" customHeight="1">
      <c r="A34" s="35"/>
      <c r="B34" s="36"/>
      <c r="D34" s="75"/>
      <c r="E34" s="81" t="s">
        <v>8</v>
      </c>
      <c r="F34" s="253" t="s">
        <v>542</v>
      </c>
      <c r="G34" s="254"/>
      <c r="H34" s="74"/>
      <c r="I34" s="25"/>
    </row>
    <row r="35" spans="1:9" ht="27.75" customHeight="1">
      <c r="A35" s="35"/>
      <c r="B35" s="36"/>
      <c r="D35" s="75"/>
      <c r="E35" s="81" t="s">
        <v>9</v>
      </c>
      <c r="F35" s="253" t="s">
        <v>567</v>
      </c>
      <c r="G35" s="254"/>
      <c r="H35" s="74"/>
      <c r="I35" s="25"/>
    </row>
    <row r="36" spans="1:9" ht="27.75" customHeight="1">
      <c r="A36" s="35"/>
      <c r="B36" s="36"/>
      <c r="D36" s="75"/>
      <c r="E36" s="81" t="s">
        <v>10</v>
      </c>
      <c r="F36" s="260" t="s">
        <v>543</v>
      </c>
      <c r="G36" s="261"/>
      <c r="H36" s="74"/>
      <c r="I36" s="25"/>
    </row>
    <row r="37" spans="1:9" ht="27.75" customHeight="1">
      <c r="A37" s="35"/>
      <c r="B37" s="36"/>
      <c r="D37" s="75"/>
      <c r="E37" s="82" t="s">
        <v>11</v>
      </c>
      <c r="F37" s="248" t="s">
        <v>544</v>
      </c>
      <c r="G37" s="249"/>
      <c r="H37" s="74"/>
      <c r="I37" s="25"/>
    </row>
    <row r="38" spans="4:9" ht="11.25">
      <c r="D38" s="15"/>
      <c r="E38" s="15"/>
      <c r="F38" s="15"/>
      <c r="G38" s="17"/>
      <c r="H38" s="17"/>
      <c r="I38" s="11"/>
    </row>
    <row r="44" spans="7:8" ht="11.25">
      <c r="G44" s="26"/>
      <c r="H44" s="26"/>
    </row>
  </sheetData>
  <sheetProtection password="E4D4" sheet="1" objects="1" scenarios="1" formatColumns="0" formatRows="0"/>
  <mergeCells count="19">
    <mergeCell ref="F37:G37"/>
    <mergeCell ref="E33:G33"/>
    <mergeCell ref="F34:G34"/>
    <mergeCell ref="F35:G35"/>
    <mergeCell ref="E18:G18"/>
    <mergeCell ref="F20:G20"/>
    <mergeCell ref="F19:G19"/>
    <mergeCell ref="F36:G36"/>
    <mergeCell ref="E22:G22"/>
    <mergeCell ref="F23:G23"/>
    <mergeCell ref="F15:G15"/>
    <mergeCell ref="F16:G16"/>
    <mergeCell ref="D9:H9"/>
    <mergeCell ref="F12:G12"/>
    <mergeCell ref="F13:G13"/>
    <mergeCell ref="G4:H4"/>
    <mergeCell ref="G5:H5"/>
    <mergeCell ref="D7:H7"/>
    <mergeCell ref="F14:G14"/>
  </mergeCells>
  <dataValidations count="7">
    <dataValidation type="textLength" operator="lessThanOrEqual" allowBlank="1" showInputMessage="1" showErrorMessage="1" errorTitle="Ошибка" error="Допускается ввод не более 900 символов!" sqref="F34:G37 F26:G27 F30:G31">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PLANFACT</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9:G19">
      <formula1>PUBL</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0:G20">
      <formula1>"Да,Нет"</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O65"/>
  <sheetViews>
    <sheetView showGridLines="0" zoomScalePageLayoutView="0" workbookViewId="0" topLeftCell="C34">
      <selection activeCell="G48" sqref="G48"/>
    </sheetView>
  </sheetViews>
  <sheetFormatPr defaultColWidth="9.140625" defaultRowHeight="11.25"/>
  <cols>
    <col min="1" max="2" width="8.140625" style="147" hidden="1" customWidth="1"/>
    <col min="3" max="3" width="9.00390625" style="84" bestFit="1" customWidth="1"/>
    <col min="5" max="5" width="8.7109375" style="0" customWidth="1"/>
    <col min="6" max="6" width="47.7109375" style="0" customWidth="1"/>
    <col min="7" max="7" width="47.00390625" style="0" customWidth="1"/>
    <col min="8" max="8" width="30.57421875" style="0" customWidth="1"/>
  </cols>
  <sheetData>
    <row r="1" spans="1:8" s="121" customFormat="1" ht="32.25" customHeight="1" hidden="1">
      <c r="A1" s="145">
        <f>ID</f>
        <v>26361128</v>
      </c>
      <c r="B1" s="145"/>
      <c r="C1" s="120"/>
      <c r="D1" s="120"/>
      <c r="E1" s="129"/>
      <c r="F1" s="129"/>
      <c r="G1" s="129"/>
      <c r="H1" s="120"/>
    </row>
    <row r="2" spans="1:3" s="121" customFormat="1" ht="32.25" customHeight="1" hidden="1">
      <c r="A2" s="145"/>
      <c r="B2" s="145"/>
      <c r="C2" s="120"/>
    </row>
    <row r="3" spans="1:8" s="121" customFormat="1" ht="32.25" customHeight="1" hidden="1">
      <c r="A3" s="145"/>
      <c r="B3" s="145"/>
      <c r="C3" s="120"/>
      <c r="D3" s="120"/>
      <c r="E3" s="120"/>
      <c r="F3" s="120"/>
      <c r="G3" s="120"/>
      <c r="H3" s="120"/>
    </row>
    <row r="4" spans="1:9" ht="11.25">
      <c r="A4" s="145"/>
      <c r="B4" s="145"/>
      <c r="C4" s="85"/>
      <c r="D4" s="122"/>
      <c r="E4" s="123"/>
      <c r="F4" s="123"/>
      <c r="G4" s="123"/>
      <c r="H4" s="123"/>
      <c r="I4" s="131" t="str">
        <f>FORMID</f>
        <v>WARM.OPENINFO.GENERAL.4.178</v>
      </c>
    </row>
    <row r="5" spans="1:9" ht="11.25">
      <c r="A5" s="145"/>
      <c r="B5" s="145"/>
      <c r="C5" s="85"/>
      <c r="D5" s="124"/>
      <c r="E5" s="38"/>
      <c r="F5" s="38"/>
      <c r="G5" s="38"/>
      <c r="H5" s="38"/>
      <c r="I5" s="136" t="s">
        <v>322</v>
      </c>
    </row>
    <row r="6" spans="1:9" ht="12" thickBot="1">
      <c r="A6" s="145"/>
      <c r="B6" s="145"/>
      <c r="C6" s="85"/>
      <c r="D6" s="124"/>
      <c r="E6" s="38"/>
      <c r="F6" s="38"/>
      <c r="G6" s="38"/>
      <c r="H6" s="38"/>
      <c r="I6" s="136"/>
    </row>
    <row r="7" spans="1:14" s="141" customFormat="1" ht="15" customHeight="1">
      <c r="A7" s="146"/>
      <c r="B7" s="146"/>
      <c r="C7" s="138"/>
      <c r="D7" s="139"/>
      <c r="E7" s="262" t="s">
        <v>324</v>
      </c>
      <c r="F7" s="263"/>
      <c r="G7" s="263"/>
      <c r="H7" s="264"/>
      <c r="I7" s="140"/>
      <c r="K7" s="142"/>
      <c r="L7" s="142"/>
      <c r="M7" s="142"/>
      <c r="N7" s="142"/>
    </row>
    <row r="8" spans="1:14" s="141" customFormat="1" ht="15" customHeight="1">
      <c r="A8" s="146"/>
      <c r="B8" s="146"/>
      <c r="C8" s="138"/>
      <c r="D8" s="139"/>
      <c r="E8" s="265" t="str">
        <f>COMPANY</f>
        <v>ОАО "Интер РАО - Электрогенерация" (филиал "Северо-Западная ТЭЦ")</v>
      </c>
      <c r="F8" s="266"/>
      <c r="G8" s="266"/>
      <c r="H8" s="267"/>
      <c r="I8" s="140"/>
      <c r="K8" s="142"/>
      <c r="L8" s="142"/>
      <c r="M8" s="142"/>
      <c r="N8" s="142"/>
    </row>
    <row r="9" spans="1:14" ht="12" thickBot="1">
      <c r="A9" s="145"/>
      <c r="B9" s="145"/>
      <c r="C9" s="85"/>
      <c r="D9" s="124"/>
      <c r="E9" s="268"/>
      <c r="F9" s="269"/>
      <c r="G9" s="269"/>
      <c r="H9" s="270"/>
      <c r="I9" s="125"/>
      <c r="K9" s="130"/>
      <c r="L9" s="130"/>
      <c r="M9" s="130"/>
      <c r="N9" s="130"/>
    </row>
    <row r="10" spans="1:14" ht="12" thickBot="1">
      <c r="A10" s="145"/>
      <c r="B10" s="145"/>
      <c r="C10" s="85"/>
      <c r="D10" s="124"/>
      <c r="E10" s="38"/>
      <c r="F10" s="38"/>
      <c r="G10" s="38"/>
      <c r="H10" s="38"/>
      <c r="I10" s="125"/>
      <c r="K10" s="130"/>
      <c r="L10" s="130"/>
      <c r="M10" s="130"/>
      <c r="N10" s="130"/>
    </row>
    <row r="11" spans="1:14" ht="29.25" customHeight="1">
      <c r="A11" s="145"/>
      <c r="B11" s="145"/>
      <c r="C11" s="132"/>
      <c r="D11" s="124"/>
      <c r="E11" s="193" t="s">
        <v>326</v>
      </c>
      <c r="F11" s="194" t="s">
        <v>276</v>
      </c>
      <c r="G11" s="195" t="s">
        <v>327</v>
      </c>
      <c r="H11" s="196" t="s">
        <v>328</v>
      </c>
      <c r="I11" s="125"/>
      <c r="K11" s="130"/>
      <c r="L11" s="130"/>
      <c r="M11" s="130"/>
      <c r="N11" s="130"/>
    </row>
    <row r="12" spans="1:14" ht="12" thickBot="1">
      <c r="A12" s="145"/>
      <c r="B12" s="145"/>
      <c r="C12" s="132"/>
      <c r="D12" s="124"/>
      <c r="E12" s="133">
        <v>1</v>
      </c>
      <c r="F12" s="134">
        <v>2</v>
      </c>
      <c r="G12" s="134">
        <v>3</v>
      </c>
      <c r="H12" s="135">
        <v>4</v>
      </c>
      <c r="I12" s="125"/>
      <c r="K12" s="130"/>
      <c r="L12" s="130"/>
      <c r="M12" s="130"/>
      <c r="N12" s="130"/>
    </row>
    <row r="13" spans="1:14" ht="12" thickBot="1">
      <c r="A13" s="145"/>
      <c r="B13" s="145"/>
      <c r="C13" s="132"/>
      <c r="D13" s="124"/>
      <c r="E13" s="199"/>
      <c r="F13" s="191"/>
      <c r="G13" s="191"/>
      <c r="H13" s="192"/>
      <c r="I13" s="125"/>
      <c r="K13" s="130"/>
      <c r="L13" s="130"/>
      <c r="M13" s="130"/>
      <c r="N13" s="130"/>
    </row>
    <row r="14" spans="1:14" ht="22.5" customHeight="1">
      <c r="A14" s="145"/>
      <c r="B14" s="145"/>
      <c r="C14" s="132"/>
      <c r="D14" s="124"/>
      <c r="E14" s="209" t="s">
        <v>286</v>
      </c>
      <c r="F14" s="272" t="s">
        <v>329</v>
      </c>
      <c r="G14" s="272"/>
      <c r="H14" s="273"/>
      <c r="I14" s="125"/>
      <c r="K14" s="130"/>
      <c r="L14" s="130"/>
      <c r="M14" s="130"/>
      <c r="N14" s="130"/>
    </row>
    <row r="15" spans="1:14" ht="22.5" customHeight="1">
      <c r="A15" s="145"/>
      <c r="B15" s="145"/>
      <c r="C15" s="132"/>
      <c r="D15" s="124"/>
      <c r="E15" s="210" t="s">
        <v>362</v>
      </c>
      <c r="F15" s="200" t="s">
        <v>330</v>
      </c>
      <c r="G15" s="201" t="str">
        <f>COMPANY</f>
        <v>ОАО "Интер РАО - Электрогенерация" (филиал "Северо-Западная ТЭЦ")</v>
      </c>
      <c r="H15" s="211"/>
      <c r="I15" s="125"/>
      <c r="K15" s="130"/>
      <c r="L15" s="130"/>
      <c r="M15" s="130"/>
      <c r="N15" s="130"/>
    </row>
    <row r="16" spans="1:14" ht="51" customHeight="1">
      <c r="A16" s="145"/>
      <c r="B16" s="145"/>
      <c r="C16" s="132"/>
      <c r="D16" s="124"/>
      <c r="E16" s="210" t="s">
        <v>363</v>
      </c>
      <c r="F16" s="202" t="s">
        <v>331</v>
      </c>
      <c r="G16" s="203" t="s">
        <v>566</v>
      </c>
      <c r="H16" s="212"/>
      <c r="I16" s="125"/>
      <c r="K16" s="130"/>
      <c r="L16" s="130"/>
      <c r="M16" s="130"/>
      <c r="N16" s="130"/>
    </row>
    <row r="17" spans="1:14" ht="22.5" customHeight="1">
      <c r="A17" s="145"/>
      <c r="B17" s="145"/>
      <c r="C17" s="132"/>
      <c r="D17" s="124"/>
      <c r="E17" s="210" t="s">
        <v>364</v>
      </c>
      <c r="F17" s="200" t="s">
        <v>332</v>
      </c>
      <c r="G17" s="203" t="s">
        <v>545</v>
      </c>
      <c r="H17" s="212"/>
      <c r="I17" s="125"/>
      <c r="K17" s="130"/>
      <c r="L17" s="130"/>
      <c r="M17" s="130"/>
      <c r="N17" s="130"/>
    </row>
    <row r="18" spans="1:14" ht="22.5" customHeight="1">
      <c r="A18" s="145"/>
      <c r="B18" s="145"/>
      <c r="C18" s="132"/>
      <c r="D18" s="124"/>
      <c r="E18" s="210" t="s">
        <v>365</v>
      </c>
      <c r="F18" s="200" t="s">
        <v>4</v>
      </c>
      <c r="G18" s="204">
        <f>INN</f>
        <v>7704784450</v>
      </c>
      <c r="H18" s="212"/>
      <c r="I18" s="125"/>
      <c r="K18" s="130"/>
      <c r="L18" s="130"/>
      <c r="M18" s="130"/>
      <c r="N18" s="130"/>
    </row>
    <row r="19" spans="1:14" ht="22.5" customHeight="1">
      <c r="A19" s="145"/>
      <c r="B19" s="145"/>
      <c r="C19" s="132"/>
      <c r="D19" s="124"/>
      <c r="E19" s="210" t="s">
        <v>366</v>
      </c>
      <c r="F19" s="200" t="s">
        <v>5</v>
      </c>
      <c r="G19" s="225">
        <f>KPP</f>
        <v>781443001</v>
      </c>
      <c r="H19" s="212"/>
      <c r="I19" s="125"/>
      <c r="K19" s="130"/>
      <c r="L19" s="130"/>
      <c r="M19" s="130"/>
      <c r="N19" s="130"/>
    </row>
    <row r="20" spans="1:14" ht="22.5" customHeight="1">
      <c r="A20" s="145"/>
      <c r="B20" s="145"/>
      <c r="C20" s="132"/>
      <c r="D20" s="124"/>
      <c r="E20" s="210" t="s">
        <v>367</v>
      </c>
      <c r="F20" s="200" t="s">
        <v>333</v>
      </c>
      <c r="G20" s="227">
        <v>40709</v>
      </c>
      <c r="H20" s="212"/>
      <c r="I20" s="125"/>
      <c r="K20" s="130"/>
      <c r="L20" s="130"/>
      <c r="M20" s="130"/>
      <c r="N20" s="130"/>
    </row>
    <row r="21" spans="1:14" ht="22.5" customHeight="1">
      <c r="A21" s="145"/>
      <c r="B21" s="145"/>
      <c r="C21" s="132"/>
      <c r="D21" s="124"/>
      <c r="E21" s="210" t="s">
        <v>368</v>
      </c>
      <c r="F21" s="202" t="s">
        <v>342</v>
      </c>
      <c r="G21" s="203" t="s">
        <v>547</v>
      </c>
      <c r="H21" s="212"/>
      <c r="I21" s="125"/>
      <c r="K21" s="130"/>
      <c r="L21" s="130"/>
      <c r="M21" s="130"/>
      <c r="N21" s="130"/>
    </row>
    <row r="22" spans="1:14" ht="22.5" customHeight="1">
      <c r="A22" s="145"/>
      <c r="B22" s="145"/>
      <c r="C22" s="132"/>
      <c r="D22" s="124"/>
      <c r="E22" s="210" t="s">
        <v>369</v>
      </c>
      <c r="F22" s="200" t="s">
        <v>343</v>
      </c>
      <c r="G22" s="203" t="s">
        <v>548</v>
      </c>
      <c r="H22" s="212"/>
      <c r="I22" s="125"/>
      <c r="K22" s="130"/>
      <c r="L22" s="130"/>
      <c r="M22" s="130"/>
      <c r="N22" s="130"/>
    </row>
    <row r="23" spans="1:14" ht="15" customHeight="1">
      <c r="A23" s="145"/>
      <c r="B23" s="145"/>
      <c r="C23" s="132"/>
      <c r="D23" s="124"/>
      <c r="E23" s="213" t="s">
        <v>287</v>
      </c>
      <c r="F23" s="216" t="s">
        <v>348</v>
      </c>
      <c r="G23" s="217"/>
      <c r="H23" s="218"/>
      <c r="I23" s="125"/>
      <c r="K23" s="130"/>
      <c r="L23" s="130"/>
      <c r="M23" s="130"/>
      <c r="N23" s="130"/>
    </row>
    <row r="24" spans="1:14" ht="22.5" customHeight="1">
      <c r="A24" s="145"/>
      <c r="B24" s="145"/>
      <c r="C24" s="132"/>
      <c r="D24" s="124"/>
      <c r="E24" s="210" t="s">
        <v>370</v>
      </c>
      <c r="F24" s="200" t="s">
        <v>349</v>
      </c>
      <c r="G24" s="203" t="s">
        <v>549</v>
      </c>
      <c r="H24" s="212"/>
      <c r="I24" s="125"/>
      <c r="K24" s="130"/>
      <c r="L24" s="130"/>
      <c r="M24" s="130"/>
      <c r="N24" s="130"/>
    </row>
    <row r="25" spans="1:14" ht="22.5" customHeight="1">
      <c r="A25" s="145"/>
      <c r="B25" s="145"/>
      <c r="C25" s="132"/>
      <c r="D25" s="124"/>
      <c r="E25" s="210" t="s">
        <v>371</v>
      </c>
      <c r="F25" s="200" t="s">
        <v>350</v>
      </c>
      <c r="G25" s="203" t="s">
        <v>564</v>
      </c>
      <c r="H25" s="212"/>
      <c r="I25" s="125"/>
      <c r="K25" s="130"/>
      <c r="L25" s="130"/>
      <c r="M25" s="130"/>
      <c r="N25" s="130"/>
    </row>
    <row r="26" spans="1:14" ht="22.5" customHeight="1">
      <c r="A26" s="145"/>
      <c r="B26" s="145"/>
      <c r="C26" s="132"/>
      <c r="D26" s="124"/>
      <c r="E26" s="210" t="s">
        <v>372</v>
      </c>
      <c r="F26" s="200" t="s">
        <v>351</v>
      </c>
      <c r="G26" s="203" t="s">
        <v>550</v>
      </c>
      <c r="H26" s="212"/>
      <c r="I26" s="125"/>
      <c r="K26" s="130"/>
      <c r="L26" s="130"/>
      <c r="M26" s="130"/>
      <c r="N26" s="130"/>
    </row>
    <row r="27" spans="1:14" ht="30" customHeight="1">
      <c r="A27" s="145"/>
      <c r="B27" s="145"/>
      <c r="C27" s="132"/>
      <c r="D27" s="124"/>
      <c r="E27" s="210" t="s">
        <v>373</v>
      </c>
      <c r="F27" s="202" t="s">
        <v>352</v>
      </c>
      <c r="G27" s="203" t="s">
        <v>549</v>
      </c>
      <c r="H27" s="212"/>
      <c r="I27" s="125"/>
      <c r="K27" s="130"/>
      <c r="L27" s="130"/>
      <c r="M27" s="130"/>
      <c r="N27" s="130"/>
    </row>
    <row r="28" spans="1:14" ht="38.25" customHeight="1">
      <c r="A28" s="145"/>
      <c r="B28" s="145"/>
      <c r="C28" s="132"/>
      <c r="D28" s="124"/>
      <c r="E28" s="214" t="s">
        <v>386</v>
      </c>
      <c r="F28" s="205" t="s">
        <v>388</v>
      </c>
      <c r="G28" s="227" t="s">
        <v>546</v>
      </c>
      <c r="H28" s="212"/>
      <c r="I28" s="125"/>
      <c r="K28" s="130"/>
      <c r="L28" s="130"/>
      <c r="M28" s="130"/>
      <c r="N28" s="130"/>
    </row>
    <row r="29" spans="1:14" ht="45">
      <c r="A29" s="145"/>
      <c r="B29" s="145"/>
      <c r="C29" s="132"/>
      <c r="D29" s="124"/>
      <c r="E29" s="214" t="s">
        <v>387</v>
      </c>
      <c r="F29" s="205" t="s">
        <v>353</v>
      </c>
      <c r="G29" s="203" t="s">
        <v>551</v>
      </c>
      <c r="H29" s="212"/>
      <c r="I29" s="125"/>
      <c r="K29" s="130"/>
      <c r="L29" s="130"/>
      <c r="M29" s="130"/>
      <c r="N29" s="130"/>
    </row>
    <row r="30" spans="1:14" ht="22.5" customHeight="1">
      <c r="A30" s="145"/>
      <c r="B30" s="145"/>
      <c r="C30" s="132"/>
      <c r="D30" s="124"/>
      <c r="E30" s="210" t="s">
        <v>374</v>
      </c>
      <c r="F30" s="200" t="s">
        <v>354</v>
      </c>
      <c r="G30" s="203" t="s">
        <v>565</v>
      </c>
      <c r="H30" s="212"/>
      <c r="I30" s="125"/>
      <c r="K30" s="130"/>
      <c r="L30" s="130"/>
      <c r="M30" s="130"/>
      <c r="N30" s="130"/>
    </row>
    <row r="31" spans="1:14" ht="22.5" customHeight="1">
      <c r="A31" s="145"/>
      <c r="B31" s="145"/>
      <c r="C31" s="132"/>
      <c r="D31" s="124"/>
      <c r="E31" s="210" t="s">
        <v>375</v>
      </c>
      <c r="F31" s="200" t="s">
        <v>355</v>
      </c>
      <c r="G31" s="203" t="s">
        <v>552</v>
      </c>
      <c r="H31" s="212"/>
      <c r="I31" s="125"/>
      <c r="K31" s="130"/>
      <c r="L31" s="130"/>
      <c r="M31" s="130"/>
      <c r="N31" s="130"/>
    </row>
    <row r="32" spans="1:14" ht="22.5" customHeight="1">
      <c r="A32" s="145"/>
      <c r="B32" s="145"/>
      <c r="C32" s="132"/>
      <c r="D32" s="124"/>
      <c r="E32" s="210" t="s">
        <v>376</v>
      </c>
      <c r="F32" s="200" t="s">
        <v>356</v>
      </c>
      <c r="G32" s="203" t="s">
        <v>553</v>
      </c>
      <c r="H32" s="212"/>
      <c r="I32" s="125"/>
      <c r="K32" s="130"/>
      <c r="L32" s="130"/>
      <c r="M32" s="130"/>
      <c r="N32" s="130"/>
    </row>
    <row r="33" spans="1:14" ht="15" customHeight="1">
      <c r="A33" s="145"/>
      <c r="B33" s="145"/>
      <c r="C33" s="132"/>
      <c r="D33" s="124"/>
      <c r="E33" s="213" t="s">
        <v>288</v>
      </c>
      <c r="F33" s="216" t="s">
        <v>338</v>
      </c>
      <c r="G33" s="217"/>
      <c r="H33" s="218"/>
      <c r="I33" s="125"/>
      <c r="K33" s="130"/>
      <c r="L33" s="130"/>
      <c r="M33" s="130"/>
      <c r="N33" s="130"/>
    </row>
    <row r="34" spans="1:14" ht="30" customHeight="1">
      <c r="A34" s="145"/>
      <c r="B34" s="145"/>
      <c r="C34" s="132"/>
      <c r="D34" s="124"/>
      <c r="E34" s="210" t="s">
        <v>377</v>
      </c>
      <c r="F34" s="200" t="s">
        <v>281</v>
      </c>
      <c r="G34" s="203" t="s">
        <v>554</v>
      </c>
      <c r="H34" s="212"/>
      <c r="I34" s="125"/>
      <c r="K34" s="130"/>
      <c r="L34" s="130"/>
      <c r="M34" s="130"/>
      <c r="N34" s="130"/>
    </row>
    <row r="35" spans="1:14" ht="30" customHeight="1">
      <c r="A35" s="145"/>
      <c r="B35" s="145"/>
      <c r="C35" s="132"/>
      <c r="D35" s="124"/>
      <c r="E35" s="210" t="s">
        <v>378</v>
      </c>
      <c r="F35" s="202" t="s">
        <v>339</v>
      </c>
      <c r="G35" s="203" t="s">
        <v>555</v>
      </c>
      <c r="H35" s="212"/>
      <c r="I35" s="125"/>
      <c r="K35" s="130"/>
      <c r="L35" s="130"/>
      <c r="M35" s="130"/>
      <c r="N35" s="130"/>
    </row>
    <row r="36" spans="1:14" ht="30" customHeight="1">
      <c r="A36" s="145"/>
      <c r="B36" s="145"/>
      <c r="C36" s="132"/>
      <c r="D36" s="124"/>
      <c r="E36" s="210" t="s">
        <v>379</v>
      </c>
      <c r="F36" s="200" t="s">
        <v>340</v>
      </c>
      <c r="G36" s="203" t="s">
        <v>555</v>
      </c>
      <c r="H36" s="212"/>
      <c r="I36" s="125"/>
      <c r="K36" s="130"/>
      <c r="L36" s="130"/>
      <c r="M36" s="130"/>
      <c r="N36" s="130"/>
    </row>
    <row r="37" spans="1:14" ht="30" customHeight="1">
      <c r="A37" s="145"/>
      <c r="B37" s="145"/>
      <c r="C37" s="132"/>
      <c r="D37" s="124"/>
      <c r="E37" s="210" t="s">
        <v>380</v>
      </c>
      <c r="F37" s="202" t="s">
        <v>341</v>
      </c>
      <c r="G37" s="203" t="s">
        <v>554</v>
      </c>
      <c r="H37" s="212"/>
      <c r="I37" s="125"/>
      <c r="K37" s="130"/>
      <c r="L37" s="130"/>
      <c r="M37" s="130"/>
      <c r="N37" s="130"/>
    </row>
    <row r="38" spans="1:14" ht="22.5" customHeight="1">
      <c r="A38" s="145"/>
      <c r="B38" s="145"/>
      <c r="C38" s="132"/>
      <c r="D38" s="124"/>
      <c r="E38" s="210" t="s">
        <v>381</v>
      </c>
      <c r="F38" s="202" t="s">
        <v>344</v>
      </c>
      <c r="G38" s="206" t="s">
        <v>562</v>
      </c>
      <c r="H38" s="212"/>
      <c r="I38" s="125"/>
      <c r="K38" s="130"/>
      <c r="L38" s="130"/>
      <c r="M38" s="130"/>
      <c r="N38" s="130"/>
    </row>
    <row r="39" spans="1:14" ht="22.5" customHeight="1">
      <c r="A39" s="145"/>
      <c r="B39" s="145"/>
      <c r="C39" s="132"/>
      <c r="D39" s="124"/>
      <c r="E39" s="210" t="s">
        <v>382</v>
      </c>
      <c r="F39" s="200" t="s">
        <v>345</v>
      </c>
      <c r="G39" s="206" t="s">
        <v>563</v>
      </c>
      <c r="H39" s="212"/>
      <c r="I39" s="125"/>
      <c r="K39" s="130"/>
      <c r="L39" s="130"/>
      <c r="M39" s="130"/>
      <c r="N39" s="130"/>
    </row>
    <row r="40" spans="1:14" ht="30" customHeight="1">
      <c r="A40" s="145"/>
      <c r="B40" s="145"/>
      <c r="C40" s="132"/>
      <c r="D40" s="124"/>
      <c r="E40" s="210" t="s">
        <v>383</v>
      </c>
      <c r="F40" s="202" t="s">
        <v>346</v>
      </c>
      <c r="G40" s="203" t="s">
        <v>556</v>
      </c>
      <c r="H40" s="212"/>
      <c r="I40" s="125"/>
      <c r="K40" s="130"/>
      <c r="L40" s="130"/>
      <c r="M40" s="130"/>
      <c r="N40" s="130"/>
    </row>
    <row r="41" spans="1:14" ht="30" customHeight="1">
      <c r="A41" s="145"/>
      <c r="B41" s="145"/>
      <c r="C41" s="132"/>
      <c r="D41" s="124"/>
      <c r="E41" s="210" t="s">
        <v>389</v>
      </c>
      <c r="F41" s="202" t="s">
        <v>347</v>
      </c>
      <c r="G41" s="207" t="s">
        <v>557</v>
      </c>
      <c r="H41" s="212"/>
      <c r="I41" s="125"/>
      <c r="K41" s="130"/>
      <c r="L41" s="130"/>
      <c r="M41" s="130"/>
      <c r="N41" s="130"/>
    </row>
    <row r="42" spans="1:14" ht="18" customHeight="1">
      <c r="A42" s="145"/>
      <c r="B42" s="145"/>
      <c r="C42" s="132"/>
      <c r="D42" s="124"/>
      <c r="E42" s="215" t="s">
        <v>289</v>
      </c>
      <c r="F42" s="208" t="s">
        <v>334</v>
      </c>
      <c r="G42" s="203" t="s">
        <v>558</v>
      </c>
      <c r="H42" s="212"/>
      <c r="I42" s="125"/>
      <c r="K42" s="130"/>
      <c r="L42" s="130"/>
      <c r="M42" s="130"/>
      <c r="N42" s="130"/>
    </row>
    <row r="43" spans="1:14" ht="15" customHeight="1">
      <c r="A43" s="145"/>
      <c r="B43" s="145"/>
      <c r="C43" s="132"/>
      <c r="D43" s="124"/>
      <c r="E43" s="214" t="s">
        <v>384</v>
      </c>
      <c r="F43" s="202" t="s">
        <v>335</v>
      </c>
      <c r="G43" s="203" t="s">
        <v>558</v>
      </c>
      <c r="H43" s="212"/>
      <c r="I43" s="125"/>
      <c r="K43" s="130"/>
      <c r="L43" s="130"/>
      <c r="M43" s="130"/>
      <c r="N43" s="130"/>
    </row>
    <row r="44" spans="1:14" ht="15" customHeight="1">
      <c r="A44" s="145"/>
      <c r="B44" s="145"/>
      <c r="C44" s="132"/>
      <c r="D44" s="124"/>
      <c r="E44" s="214" t="s">
        <v>393</v>
      </c>
      <c r="F44" s="202" t="s">
        <v>336</v>
      </c>
      <c r="G44" s="203" t="s">
        <v>559</v>
      </c>
      <c r="H44" s="212"/>
      <c r="I44" s="125"/>
      <c r="K44" s="130"/>
      <c r="L44" s="130"/>
      <c r="M44" s="130"/>
      <c r="N44" s="130"/>
    </row>
    <row r="45" spans="1:14" ht="15" customHeight="1">
      <c r="A45" s="145"/>
      <c r="B45" s="145"/>
      <c r="C45" s="132"/>
      <c r="D45" s="124"/>
      <c r="E45" s="214" t="s">
        <v>394</v>
      </c>
      <c r="F45" s="202" t="s">
        <v>337</v>
      </c>
      <c r="G45" s="203" t="s">
        <v>558</v>
      </c>
      <c r="H45" s="212"/>
      <c r="I45" s="125"/>
      <c r="K45" s="130"/>
      <c r="L45" s="130"/>
      <c r="M45" s="130"/>
      <c r="N45" s="130"/>
    </row>
    <row r="46" spans="1:14" ht="15" customHeight="1">
      <c r="A46" s="145"/>
      <c r="B46" s="145"/>
      <c r="C46" s="132"/>
      <c r="D46" s="124"/>
      <c r="E46" s="213" t="s">
        <v>390</v>
      </c>
      <c r="F46" s="216" t="s">
        <v>357</v>
      </c>
      <c r="G46" s="217"/>
      <c r="H46" s="218"/>
      <c r="I46" s="125"/>
      <c r="K46" s="130"/>
      <c r="L46" s="130"/>
      <c r="M46" s="130"/>
      <c r="N46" s="130"/>
    </row>
    <row r="47" spans="1:14" ht="27" customHeight="1">
      <c r="A47" s="145"/>
      <c r="B47" s="145"/>
      <c r="C47" s="132"/>
      <c r="D47" s="124"/>
      <c r="E47" s="210" t="s">
        <v>404</v>
      </c>
      <c r="F47" s="202" t="s">
        <v>415</v>
      </c>
      <c r="G47" s="201" t="s">
        <v>560</v>
      </c>
      <c r="H47" s="212"/>
      <c r="I47" s="125"/>
      <c r="K47" s="130"/>
      <c r="L47" s="130"/>
      <c r="M47" s="130"/>
      <c r="N47" s="130"/>
    </row>
    <row r="48" spans="1:14" ht="27" customHeight="1">
      <c r="A48" s="145"/>
      <c r="B48" s="145"/>
      <c r="C48" s="132"/>
      <c r="D48" s="124"/>
      <c r="E48" s="210" t="s">
        <v>411</v>
      </c>
      <c r="F48" s="200" t="s">
        <v>416</v>
      </c>
      <c r="G48" s="201" t="s">
        <v>560</v>
      </c>
      <c r="H48" s="212"/>
      <c r="I48" s="125"/>
      <c r="K48" s="130"/>
      <c r="L48" s="130"/>
      <c r="M48" s="130"/>
      <c r="N48" s="130"/>
    </row>
    <row r="49" spans="1:14" ht="27" customHeight="1">
      <c r="A49" s="145"/>
      <c r="B49" s="145"/>
      <c r="C49" s="132"/>
      <c r="D49" s="124"/>
      <c r="E49" s="210" t="s">
        <v>412</v>
      </c>
      <c r="F49" s="200" t="s">
        <v>417</v>
      </c>
      <c r="G49" s="201" t="s">
        <v>421</v>
      </c>
      <c r="H49" s="212"/>
      <c r="I49" s="125"/>
      <c r="K49" s="130"/>
      <c r="L49" s="130"/>
      <c r="M49" s="130"/>
      <c r="N49" s="130"/>
    </row>
    <row r="50" spans="1:14" ht="27" customHeight="1">
      <c r="A50" s="145"/>
      <c r="B50" s="145"/>
      <c r="C50" s="132"/>
      <c r="D50" s="124"/>
      <c r="E50" s="210" t="s">
        <v>413</v>
      </c>
      <c r="F50" s="200" t="s">
        <v>418</v>
      </c>
      <c r="G50" s="201" t="s">
        <v>421</v>
      </c>
      <c r="H50" s="212"/>
      <c r="I50" s="125"/>
      <c r="K50" s="130"/>
      <c r="L50" s="130"/>
      <c r="M50" s="130"/>
      <c r="N50" s="130"/>
    </row>
    <row r="51" spans="1:14" ht="27" customHeight="1">
      <c r="A51" s="145"/>
      <c r="B51" s="145"/>
      <c r="C51" s="132"/>
      <c r="D51" s="124"/>
      <c r="E51" s="210" t="s">
        <v>414</v>
      </c>
      <c r="F51" s="200" t="s">
        <v>419</v>
      </c>
      <c r="G51" s="201" t="s">
        <v>421</v>
      </c>
      <c r="H51" s="212"/>
      <c r="I51" s="125"/>
      <c r="K51" s="130"/>
      <c r="L51" s="130"/>
      <c r="M51" s="130"/>
      <c r="N51" s="130"/>
    </row>
    <row r="52" spans="1:14" ht="27" customHeight="1">
      <c r="A52" s="145"/>
      <c r="B52" s="145"/>
      <c r="C52" s="132"/>
      <c r="D52" s="124"/>
      <c r="E52" s="213" t="s">
        <v>391</v>
      </c>
      <c r="F52" s="208" t="s">
        <v>405</v>
      </c>
      <c r="G52" s="201">
        <v>0</v>
      </c>
      <c r="H52" s="212"/>
      <c r="I52" s="125"/>
      <c r="K52" s="130"/>
      <c r="L52" s="130"/>
      <c r="M52" s="130"/>
      <c r="N52" s="130"/>
    </row>
    <row r="53" spans="1:14" ht="27" customHeight="1">
      <c r="A53" s="145"/>
      <c r="B53" s="145"/>
      <c r="C53" s="132"/>
      <c r="D53" s="124"/>
      <c r="E53" s="213" t="s">
        <v>392</v>
      </c>
      <c r="F53" s="208" t="s">
        <v>406</v>
      </c>
      <c r="G53" s="219">
        <v>0</v>
      </c>
      <c r="H53" s="212"/>
      <c r="I53" s="125"/>
      <c r="K53" s="130"/>
      <c r="L53" s="130"/>
      <c r="M53" s="130"/>
      <c r="N53" s="130"/>
    </row>
    <row r="54" spans="1:14" ht="27" customHeight="1">
      <c r="A54" s="145"/>
      <c r="B54" s="145"/>
      <c r="C54" s="132"/>
      <c r="D54" s="124"/>
      <c r="E54" s="213" t="s">
        <v>395</v>
      </c>
      <c r="F54" s="208" t="s">
        <v>407</v>
      </c>
      <c r="G54" s="220">
        <v>1</v>
      </c>
      <c r="H54" s="212"/>
      <c r="I54" s="125"/>
      <c r="K54" s="130"/>
      <c r="L54" s="130"/>
      <c r="M54" s="130"/>
      <c r="N54" s="130"/>
    </row>
    <row r="55" spans="1:14" ht="27" customHeight="1">
      <c r="A55" s="145"/>
      <c r="B55" s="145"/>
      <c r="C55" s="132"/>
      <c r="D55" s="124"/>
      <c r="E55" s="214" t="s">
        <v>396</v>
      </c>
      <c r="F55" s="202" t="s">
        <v>358</v>
      </c>
      <c r="G55" s="219">
        <v>900</v>
      </c>
      <c r="H55" s="212"/>
      <c r="I55" s="125"/>
      <c r="K55" s="130"/>
      <c r="L55" s="130"/>
      <c r="M55" s="130"/>
      <c r="N55" s="130"/>
    </row>
    <row r="56" spans="1:14" ht="27" customHeight="1">
      <c r="A56" s="145"/>
      <c r="B56" s="145"/>
      <c r="C56" s="132"/>
      <c r="D56" s="124"/>
      <c r="E56" s="214" t="s">
        <v>397</v>
      </c>
      <c r="F56" s="205" t="s">
        <v>359</v>
      </c>
      <c r="G56" s="201" t="s">
        <v>561</v>
      </c>
      <c r="H56" s="212"/>
      <c r="I56" s="125"/>
      <c r="K56" s="130"/>
      <c r="L56" s="130"/>
      <c r="M56" s="130"/>
      <c r="N56" s="130"/>
    </row>
    <row r="57" spans="1:14" ht="27" customHeight="1">
      <c r="A57" s="145"/>
      <c r="B57" s="145"/>
      <c r="C57" s="132"/>
      <c r="D57" s="124"/>
      <c r="E57" s="214" t="s">
        <v>398</v>
      </c>
      <c r="F57" s="202" t="s">
        <v>360</v>
      </c>
      <c r="G57" s="219">
        <v>700</v>
      </c>
      <c r="H57" s="212"/>
      <c r="I57" s="125"/>
      <c r="K57" s="130"/>
      <c r="L57" s="130"/>
      <c r="M57" s="130"/>
      <c r="N57" s="130"/>
    </row>
    <row r="58" spans="1:14" ht="27" customHeight="1">
      <c r="A58" s="145"/>
      <c r="B58" s="145"/>
      <c r="C58" s="132"/>
      <c r="D58" s="124"/>
      <c r="E58" s="215" t="s">
        <v>399</v>
      </c>
      <c r="F58" s="208" t="s">
        <v>408</v>
      </c>
      <c r="G58" s="220">
        <v>0</v>
      </c>
      <c r="H58" s="212"/>
      <c r="I58" s="125"/>
      <c r="K58" s="130"/>
      <c r="L58" s="130"/>
      <c r="M58" s="130"/>
      <c r="N58" s="130"/>
    </row>
    <row r="59" spans="1:14" ht="27" customHeight="1">
      <c r="A59" s="145"/>
      <c r="B59" s="145"/>
      <c r="C59" s="132"/>
      <c r="D59" s="124"/>
      <c r="E59" s="214" t="s">
        <v>400</v>
      </c>
      <c r="F59" s="202" t="s">
        <v>361</v>
      </c>
      <c r="G59" s="219">
        <v>0</v>
      </c>
      <c r="H59" s="212"/>
      <c r="I59" s="125"/>
      <c r="K59" s="130"/>
      <c r="L59" s="130"/>
      <c r="M59" s="130"/>
      <c r="N59" s="130"/>
    </row>
    <row r="60" spans="1:14" ht="27" customHeight="1">
      <c r="A60" s="145"/>
      <c r="B60" s="145"/>
      <c r="C60" s="132"/>
      <c r="D60" s="124"/>
      <c r="E60" s="215" t="s">
        <v>401</v>
      </c>
      <c r="F60" s="208" t="s">
        <v>409</v>
      </c>
      <c r="G60" s="220">
        <v>0</v>
      </c>
      <c r="H60" s="212"/>
      <c r="I60" s="125"/>
      <c r="K60" s="130"/>
      <c r="L60" s="130"/>
      <c r="M60" s="130"/>
      <c r="N60" s="130"/>
    </row>
    <row r="61" spans="1:14" ht="27" customHeight="1">
      <c r="A61" s="145"/>
      <c r="B61" s="145"/>
      <c r="C61" s="132"/>
      <c r="D61" s="124"/>
      <c r="E61" s="214" t="s">
        <v>403</v>
      </c>
      <c r="F61" s="202" t="s">
        <v>361</v>
      </c>
      <c r="G61" s="219">
        <v>0</v>
      </c>
      <c r="H61" s="212"/>
      <c r="I61" s="125"/>
      <c r="K61" s="130"/>
      <c r="L61" s="130"/>
      <c r="M61" s="130"/>
      <c r="N61" s="130"/>
    </row>
    <row r="62" spans="1:14" ht="27" customHeight="1" thickBot="1">
      <c r="A62" s="145"/>
      <c r="B62" s="145"/>
      <c r="C62" s="132"/>
      <c r="D62" s="124"/>
      <c r="E62" s="221" t="s">
        <v>402</v>
      </c>
      <c r="F62" s="222" t="s">
        <v>410</v>
      </c>
      <c r="G62" s="223">
        <v>0</v>
      </c>
      <c r="H62" s="224"/>
      <c r="I62" s="125"/>
      <c r="K62" s="130"/>
      <c r="L62" s="130"/>
      <c r="M62" s="130"/>
      <c r="N62" s="130"/>
    </row>
    <row r="63" spans="1:14" ht="12.75" customHeight="1">
      <c r="A63" s="129" t="s">
        <v>284</v>
      </c>
      <c r="B63" s="145"/>
      <c r="C63" s="132"/>
      <c r="D63" s="124"/>
      <c r="E63" s="197"/>
      <c r="F63" s="197"/>
      <c r="G63" s="197"/>
      <c r="H63" s="198"/>
      <c r="I63" s="125"/>
      <c r="K63" s="130"/>
      <c r="L63" s="130"/>
      <c r="M63" s="130"/>
      <c r="N63" s="130"/>
    </row>
    <row r="64" spans="1:15" ht="26.25" customHeight="1">
      <c r="A64" s="145"/>
      <c r="B64" s="145"/>
      <c r="C64" s="132"/>
      <c r="D64" s="124"/>
      <c r="E64" s="144" t="s">
        <v>285</v>
      </c>
      <c r="F64" s="271" t="s">
        <v>385</v>
      </c>
      <c r="G64" s="271"/>
      <c r="H64" s="271"/>
      <c r="I64" s="125"/>
      <c r="J64" s="143"/>
      <c r="K64" s="143"/>
      <c r="L64" s="143"/>
      <c r="M64" s="143"/>
      <c r="N64" s="143"/>
      <c r="O64" s="143"/>
    </row>
    <row r="65" spans="1:9" ht="11.25">
      <c r="A65" s="129"/>
      <c r="B65" s="145"/>
      <c r="C65" s="85"/>
      <c r="D65" s="126"/>
      <c r="E65" s="127"/>
      <c r="F65" s="127"/>
      <c r="G65" s="127"/>
      <c r="H65" s="127"/>
      <c r="I65" s="128"/>
    </row>
  </sheetData>
  <sheetProtection password="E4D4" sheet="1" formatColumns="0" formatRows="0"/>
  <mergeCells count="5">
    <mergeCell ref="E7:H7"/>
    <mergeCell ref="E8:H8"/>
    <mergeCell ref="E9:H9"/>
    <mergeCell ref="F64:H64"/>
    <mergeCell ref="F14:H14"/>
  </mergeCells>
  <dataValidations count="9">
    <dataValidation type="decimal" allowBlank="1" showInputMessage="1" showErrorMessage="1" sqref="H63">
      <formula1>-100000000000000000000</formula1>
      <formula2>100000000000000000000</formula2>
    </dataValidation>
    <dataValidation type="list" allowBlank="1" showInputMessage="1" showErrorMessage="1" sqref="G56">
      <formula1>"кВтч,МВт"</formula1>
    </dataValidation>
    <dataValidation type="decimal" allowBlank="1" showInputMessage="1" showErrorMessage="1" sqref="G52:G53 G61 G59 G57 G55">
      <formula1>0</formula1>
      <formula2>1000000000000000</formula2>
    </dataValidation>
    <dataValidation type="whole" allowBlank="1" showInputMessage="1" showErrorMessage="1" sqref="G54 G62 G60 G58">
      <formula1>0</formula1>
      <formula2>10000000000000</formula2>
    </dataValidation>
    <dataValidation type="textLength" operator="lessThanOrEqual" allowBlank="1" showInputMessage="1" showErrorMessage="1" errorTitle="Ошибка" error="Допускается ввод не более 900 символов!" sqref="G38:G39 H47:H62 G41 H34:H45 H15:H22 H24:H32">
      <formula1>900</formula1>
    </dataValidation>
    <dataValidation type="date" allowBlank="1" showInputMessage="1" showErrorMessage="1" sqref="G28 G20">
      <formula1>18264</formula1>
      <formula2>55153</formula2>
    </dataValidation>
    <dataValidation type="textLength" allowBlank="1" showInputMessage="1" showErrorMessage="1" sqref="H11 H13 G15:G17">
      <formula1>0</formula1>
      <formula2>900</formula2>
    </dataValidation>
    <dataValidation type="textLength" allowBlank="1" showInputMessage="1" showErrorMessage="1" sqref="G18">
      <formula1>10</formula1>
      <formula2>12</formula2>
    </dataValidation>
    <dataValidation type="list" allowBlank="1" showInputMessage="1" showErrorMessage="1" sqref="G47:G51">
      <formula1>"Да,Нет"</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G16" sqref="G16"/>
    </sheetView>
  </sheetViews>
  <sheetFormatPr defaultColWidth="9.140625" defaultRowHeight="11.25"/>
  <cols>
    <col min="1" max="2" width="8.140625" style="147" hidden="1" customWidth="1"/>
    <col min="3" max="3" width="9.00390625" style="84"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1" customFormat="1" ht="32.25" customHeight="1" hidden="1">
      <c r="A1" s="145">
        <f>ID</f>
        <v>26361128</v>
      </c>
      <c r="B1" s="145"/>
      <c r="C1" s="120"/>
      <c r="D1" s="120"/>
      <c r="E1" s="129"/>
      <c r="F1" s="129"/>
      <c r="G1" s="129"/>
      <c r="H1" s="129"/>
      <c r="I1" s="129"/>
    </row>
    <row r="2" spans="1:3" s="121" customFormat="1" ht="32.25" customHeight="1" hidden="1">
      <c r="A2" s="145"/>
      <c r="B2" s="145"/>
      <c r="C2" s="120"/>
    </row>
    <row r="3" spans="1:9" s="121" customFormat="1" ht="32.25" customHeight="1" hidden="1">
      <c r="A3" s="145"/>
      <c r="B3" s="145"/>
      <c r="C3" s="120"/>
      <c r="D3" s="120"/>
      <c r="E3" s="120"/>
      <c r="F3" s="120"/>
      <c r="G3" s="120"/>
      <c r="H3" s="120"/>
      <c r="I3" s="120"/>
    </row>
    <row r="4" spans="1:10" ht="11.25">
      <c r="A4" s="145"/>
      <c r="B4" s="145"/>
      <c r="C4" s="85"/>
      <c r="D4" s="122"/>
      <c r="E4" s="123"/>
      <c r="F4" s="123"/>
      <c r="G4" s="123"/>
      <c r="H4" s="123"/>
      <c r="I4" s="123"/>
      <c r="J4" s="131" t="str">
        <f>FORMID</f>
        <v>WARM.OPENINFO.GENERAL.4.178</v>
      </c>
    </row>
    <row r="5" spans="1:10" ht="11.25">
      <c r="A5" s="145"/>
      <c r="B5" s="145"/>
      <c r="C5" s="85"/>
      <c r="D5" s="124"/>
      <c r="E5" s="38"/>
      <c r="F5" s="38"/>
      <c r="G5" s="38"/>
      <c r="H5" s="38"/>
      <c r="I5" s="38"/>
      <c r="J5" s="136"/>
    </row>
    <row r="6" spans="1:10" ht="12" thickBot="1">
      <c r="A6" s="145"/>
      <c r="B6" s="145"/>
      <c r="C6" s="85"/>
      <c r="D6" s="124"/>
      <c r="E6" s="38"/>
      <c r="F6" s="38"/>
      <c r="G6" s="38"/>
      <c r="H6" s="38"/>
      <c r="I6" s="38"/>
      <c r="J6" s="136"/>
    </row>
    <row r="7" spans="1:15" s="141" customFormat="1" ht="19.5" customHeight="1">
      <c r="A7" s="146"/>
      <c r="B7" s="146"/>
      <c r="C7" s="138"/>
      <c r="D7" s="139"/>
      <c r="E7" s="262" t="s">
        <v>300</v>
      </c>
      <c r="F7" s="263"/>
      <c r="G7" s="263"/>
      <c r="H7" s="263"/>
      <c r="I7" s="264"/>
      <c r="J7" s="140"/>
      <c r="L7" s="142"/>
      <c r="M7" s="142"/>
      <c r="N7" s="142"/>
      <c r="O7" s="142"/>
    </row>
    <row r="8" spans="1:15" s="141" customFormat="1" ht="12.75">
      <c r="A8" s="146"/>
      <c r="B8" s="146"/>
      <c r="C8" s="138"/>
      <c r="D8" s="139"/>
      <c r="E8" s="265" t="str">
        <f>COMPANY</f>
        <v>ОАО "Интер РАО - Электрогенерация" (филиал "Северо-Западная ТЭЦ")</v>
      </c>
      <c r="F8" s="266"/>
      <c r="G8" s="266"/>
      <c r="H8" s="266"/>
      <c r="I8" s="267"/>
      <c r="J8" s="140"/>
      <c r="L8" s="142"/>
      <c r="M8" s="142"/>
      <c r="N8" s="142"/>
      <c r="O8" s="142"/>
    </row>
    <row r="9" spans="1:15" ht="12" thickBot="1">
      <c r="A9" s="145"/>
      <c r="B9" s="145"/>
      <c r="C9" s="85"/>
      <c r="D9" s="124"/>
      <c r="E9" s="150"/>
      <c r="F9" s="151"/>
      <c r="G9" s="151"/>
      <c r="H9" s="151"/>
      <c r="I9" s="152"/>
      <c r="J9" s="125"/>
      <c r="L9" s="130"/>
      <c r="M9" s="130"/>
      <c r="N9" s="130"/>
      <c r="O9" s="130"/>
    </row>
    <row r="10" spans="1:15" ht="12" thickBot="1">
      <c r="A10" s="145"/>
      <c r="B10" s="145"/>
      <c r="C10" s="85"/>
      <c r="D10" s="124"/>
      <c r="E10" s="38"/>
      <c r="F10" s="38"/>
      <c r="G10" s="38"/>
      <c r="H10" s="38"/>
      <c r="I10" s="38"/>
      <c r="J10" s="125"/>
      <c r="L10" s="130"/>
      <c r="M10" s="130"/>
      <c r="N10" s="130"/>
      <c r="O10" s="130"/>
    </row>
    <row r="11" spans="1:15" ht="24.75" customHeight="1">
      <c r="A11" s="145"/>
      <c r="B11" s="145"/>
      <c r="C11" s="132"/>
      <c r="D11" s="124"/>
      <c r="E11" s="156" t="s">
        <v>286</v>
      </c>
      <c r="F11" s="287" t="s">
        <v>318</v>
      </c>
      <c r="G11" s="287"/>
      <c r="H11" s="287"/>
      <c r="I11" s="288"/>
      <c r="J11" s="125"/>
      <c r="L11" s="130"/>
      <c r="M11" s="130"/>
      <c r="N11" s="130"/>
      <c r="O11" s="130"/>
    </row>
    <row r="12" spans="1:15" ht="24.75" customHeight="1">
      <c r="A12" s="145"/>
      <c r="B12" s="145"/>
      <c r="C12" s="132"/>
      <c r="D12" s="124"/>
      <c r="E12" s="289"/>
      <c r="F12" s="157" t="s">
        <v>301</v>
      </c>
      <c r="G12" s="158" t="s">
        <v>302</v>
      </c>
      <c r="H12" s="157" t="s">
        <v>303</v>
      </c>
      <c r="I12" s="159" t="s">
        <v>304</v>
      </c>
      <c r="J12" s="125"/>
      <c r="L12" s="130"/>
      <c r="M12" s="130"/>
      <c r="N12" s="130"/>
      <c r="O12" s="130"/>
    </row>
    <row r="13" spans="1:15" ht="24.75" customHeight="1" thickBot="1">
      <c r="A13" s="145"/>
      <c r="B13" s="145"/>
      <c r="C13" s="132"/>
      <c r="D13" s="124"/>
      <c r="E13" s="282"/>
      <c r="F13" s="169" t="s">
        <v>316</v>
      </c>
      <c r="G13" s="160">
        <v>41998</v>
      </c>
      <c r="H13" s="291" t="s">
        <v>568</v>
      </c>
      <c r="I13" s="161">
        <v>42016</v>
      </c>
      <c r="J13" s="125"/>
      <c r="L13" s="130"/>
      <c r="M13" s="130"/>
      <c r="N13" s="130"/>
      <c r="O13" s="130"/>
    </row>
    <row r="14" spans="1:15" ht="12" thickBot="1">
      <c r="A14" s="145"/>
      <c r="B14" s="145"/>
      <c r="C14" s="132"/>
      <c r="D14" s="124"/>
      <c r="E14" s="162"/>
      <c r="F14" s="163"/>
      <c r="G14" s="164"/>
      <c r="H14" s="165"/>
      <c r="I14" s="165"/>
      <c r="J14" s="125"/>
      <c r="L14" s="130"/>
      <c r="M14" s="130"/>
      <c r="N14" s="130"/>
      <c r="O14" s="130"/>
    </row>
    <row r="15" spans="1:15" ht="24.75" customHeight="1">
      <c r="A15" s="145"/>
      <c r="B15" s="145"/>
      <c r="C15" s="132"/>
      <c r="D15" s="124"/>
      <c r="E15" s="156" t="s">
        <v>287</v>
      </c>
      <c r="F15" s="287" t="s">
        <v>311</v>
      </c>
      <c r="G15" s="287"/>
      <c r="H15" s="287"/>
      <c r="I15" s="288"/>
      <c r="J15" s="125"/>
      <c r="L15" s="130"/>
      <c r="M15" s="130"/>
      <c r="N15" s="130"/>
      <c r="O15" s="130"/>
    </row>
    <row r="16" spans="1:15" ht="24.75" customHeight="1">
      <c r="A16" s="145"/>
      <c r="B16" s="145"/>
      <c r="C16" s="132"/>
      <c r="D16" s="124"/>
      <c r="E16" s="289"/>
      <c r="F16" s="157" t="s">
        <v>301</v>
      </c>
      <c r="G16" s="158" t="s">
        <v>302</v>
      </c>
      <c r="H16" s="274" t="s">
        <v>305</v>
      </c>
      <c r="I16" s="275"/>
      <c r="J16" s="125"/>
      <c r="L16" s="130"/>
      <c r="M16" s="130"/>
      <c r="N16" s="130"/>
      <c r="O16" s="130"/>
    </row>
    <row r="17" spans="1:15" ht="24.75" customHeight="1" thickBot="1">
      <c r="A17" s="145"/>
      <c r="B17" s="145"/>
      <c r="C17" s="132"/>
      <c r="D17" s="124"/>
      <c r="E17" s="282"/>
      <c r="F17" s="226" t="s">
        <v>422</v>
      </c>
      <c r="G17" s="166">
        <v>42023</v>
      </c>
      <c r="H17" s="276" t="s">
        <v>423</v>
      </c>
      <c r="I17" s="277"/>
      <c r="J17" s="125"/>
      <c r="L17" s="130"/>
      <c r="M17" s="130"/>
      <c r="N17" s="130"/>
      <c r="O17" s="130"/>
    </row>
    <row r="18" spans="1:15" ht="12" thickBot="1">
      <c r="A18" s="145"/>
      <c r="B18" s="145"/>
      <c r="C18" s="132"/>
      <c r="D18" s="124"/>
      <c r="E18" s="171"/>
      <c r="F18" s="172"/>
      <c r="G18" s="173"/>
      <c r="H18" s="174"/>
      <c r="I18" s="174"/>
      <c r="J18" s="125"/>
      <c r="L18" s="130"/>
      <c r="M18" s="130"/>
      <c r="N18" s="130"/>
      <c r="O18" s="130"/>
    </row>
    <row r="19" spans="1:15" ht="12" hidden="1" thickBot="1">
      <c r="A19" s="145"/>
      <c r="B19" s="145">
        <f>ROW(B23)-ROW()</f>
        <v>4</v>
      </c>
      <c r="C19" s="132" t="s">
        <v>315</v>
      </c>
      <c r="D19" s="124"/>
      <c r="E19" s="170"/>
      <c r="F19" s="175"/>
      <c r="G19" s="176"/>
      <c r="H19" s="177"/>
      <c r="I19" s="177"/>
      <c r="J19" s="125"/>
      <c r="L19" s="130"/>
      <c r="M19" s="130"/>
      <c r="N19" s="130"/>
      <c r="O19" s="130"/>
    </row>
    <row r="20" spans="1:15" ht="24.75" customHeight="1" hidden="1" thickBot="1">
      <c r="A20" s="145"/>
      <c r="B20" s="145"/>
      <c r="C20" s="132"/>
      <c r="D20" s="124"/>
      <c r="E20" s="156" t="str">
        <f>(ROW()-ROW($E$20))/4+3&amp;"."</f>
        <v>3.</v>
      </c>
      <c r="F20" s="278"/>
      <c r="G20" s="279"/>
      <c r="H20" s="279"/>
      <c r="I20" s="280"/>
      <c r="J20" s="125"/>
      <c r="L20" s="130"/>
      <c r="M20" s="130"/>
      <c r="N20" s="130"/>
      <c r="O20" s="130"/>
    </row>
    <row r="21" spans="1:15" ht="24.75" customHeight="1" hidden="1">
      <c r="A21" s="145"/>
      <c r="B21" s="145"/>
      <c r="C21" s="132"/>
      <c r="D21" s="124"/>
      <c r="E21" s="281"/>
      <c r="F21" s="157" t="s">
        <v>301</v>
      </c>
      <c r="G21" s="158" t="s">
        <v>302</v>
      </c>
      <c r="H21" s="283" t="s">
        <v>312</v>
      </c>
      <c r="I21" s="284"/>
      <c r="J21" s="125"/>
      <c r="L21" s="130"/>
      <c r="M21" s="130"/>
      <c r="N21" s="130"/>
      <c r="O21" s="130"/>
    </row>
    <row r="22" spans="1:15" ht="24.75" customHeight="1" hidden="1" thickBot="1">
      <c r="A22" s="145"/>
      <c r="B22" s="145"/>
      <c r="C22" s="132"/>
      <c r="D22" s="124"/>
      <c r="E22" s="282"/>
      <c r="F22" s="182"/>
      <c r="G22" s="166"/>
      <c r="H22" s="285"/>
      <c r="I22" s="286"/>
      <c r="J22" s="125"/>
      <c r="L22" s="130"/>
      <c r="M22" s="130"/>
      <c r="N22" s="130"/>
      <c r="O22" s="130"/>
    </row>
    <row r="23" spans="1:14" ht="12.75" customHeight="1" thickBot="1">
      <c r="A23" s="145">
        <f>ROW()-ROW(A19)</f>
        <v>4</v>
      </c>
      <c r="B23" s="145">
        <v>0</v>
      </c>
      <c r="C23" s="132"/>
      <c r="D23" s="149"/>
      <c r="E23" s="178"/>
      <c r="F23" s="179" t="s">
        <v>313</v>
      </c>
      <c r="G23" s="180"/>
      <c r="H23" s="180"/>
      <c r="I23" s="181"/>
      <c r="J23" s="125"/>
      <c r="K23" s="130"/>
      <c r="L23" s="130"/>
      <c r="M23" s="130"/>
      <c r="N23" s="130"/>
    </row>
    <row r="24" spans="1:15" ht="12.75" customHeight="1">
      <c r="A24" s="129" t="s">
        <v>284</v>
      </c>
      <c r="B24" s="145"/>
      <c r="C24" s="132"/>
      <c r="D24" s="124"/>
      <c r="E24" s="148"/>
      <c r="F24" s="148"/>
      <c r="G24" s="148"/>
      <c r="H24" s="148"/>
      <c r="I24" s="148"/>
      <c r="J24" s="125"/>
      <c r="L24" s="130"/>
      <c r="M24" s="130"/>
      <c r="N24" s="130"/>
      <c r="O24" s="130"/>
    </row>
    <row r="25" spans="1:16" ht="11.25">
      <c r="A25" s="145"/>
      <c r="B25" s="145"/>
      <c r="C25" s="132"/>
      <c r="D25" s="124"/>
      <c r="E25" s="144" t="s">
        <v>285</v>
      </c>
      <c r="F25" s="271" t="s">
        <v>299</v>
      </c>
      <c r="G25" s="271"/>
      <c r="H25" s="271"/>
      <c r="I25" s="271"/>
      <c r="J25" s="125"/>
      <c r="K25" s="143"/>
      <c r="L25" s="143"/>
      <c r="M25" s="143"/>
      <c r="N25" s="143"/>
      <c r="O25" s="143"/>
      <c r="P25" s="143"/>
    </row>
    <row r="26" spans="1:10" ht="11.25">
      <c r="A26" s="129"/>
      <c r="B26" s="145"/>
      <c r="C26" s="85"/>
      <c r="D26" s="126"/>
      <c r="E26" s="127"/>
      <c r="F26" s="127"/>
      <c r="G26" s="127"/>
      <c r="H26" s="127"/>
      <c r="I26" s="127"/>
      <c r="J26" s="128"/>
    </row>
  </sheetData>
  <sheetProtection password="E4D4" sheet="1" objects="1" scenarios="1" formatColumns="0" formatRows="0"/>
  <mergeCells count="13">
    <mergeCell ref="F25:I25"/>
    <mergeCell ref="E7:I7"/>
    <mergeCell ref="E8:I8"/>
    <mergeCell ref="F11:I11"/>
    <mergeCell ref="E12:E13"/>
    <mergeCell ref="F15:I15"/>
    <mergeCell ref="E16:E17"/>
    <mergeCell ref="H16:I16"/>
    <mergeCell ref="H17:I17"/>
    <mergeCell ref="F20:I20"/>
    <mergeCell ref="E21:E22"/>
    <mergeCell ref="H21:I21"/>
    <mergeCell ref="H22:I22"/>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9.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34">
      <selection activeCell="E21" sqref="E21"/>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88" customFormat="1" ht="12.75">
      <c r="D6" s="290" t="s">
        <v>17</v>
      </c>
      <c r="E6" s="290"/>
      <c r="F6" s="290"/>
      <c r="G6" s="290"/>
      <c r="H6" s="290"/>
    </row>
    <row r="7" spans="4:8" s="88" customFormat="1" ht="18" customHeight="1">
      <c r="D7" s="290" t="str">
        <f>COMPANY</f>
        <v>ОАО "Интер РАО - Электрогенерация" (филиал "Северо-Западная ТЭЦ")</v>
      </c>
      <c r="E7" s="290"/>
      <c r="F7" s="290"/>
      <c r="G7" s="290"/>
      <c r="H7" s="290"/>
    </row>
    <row r="8" ht="12" thickBot="1"/>
    <row r="9" spans="4:8" ht="12" thickBot="1">
      <c r="D9" s="183"/>
      <c r="E9" s="184"/>
      <c r="F9" s="185"/>
      <c r="G9" s="184"/>
      <c r="H9" s="102"/>
    </row>
    <row r="10" spans="4:8" ht="12" thickBot="1">
      <c r="D10" s="186"/>
      <c r="E10" s="56" t="s">
        <v>18</v>
      </c>
      <c r="F10" s="54" t="s">
        <v>19</v>
      </c>
      <c r="G10" s="57" t="s">
        <v>20</v>
      </c>
      <c r="H10" s="98"/>
    </row>
    <row r="11" spans="4:8" ht="11.25">
      <c r="D11" s="186"/>
      <c r="E11" s="69">
        <v>1</v>
      </c>
      <c r="F11" s="53">
        <v>2</v>
      </c>
      <c r="G11" s="69">
        <v>3</v>
      </c>
      <c r="H11" s="98"/>
    </row>
    <row r="12" spans="4:8" ht="11.25">
      <c r="D12" s="186"/>
      <c r="E12" s="167"/>
      <c r="F12" s="190"/>
      <c r="G12" s="168"/>
      <c r="H12" s="98"/>
    </row>
    <row r="13" spans="4:8" ht="11.25" hidden="1">
      <c r="D13" s="186"/>
      <c r="E13" s="70"/>
      <c r="F13" s="52"/>
      <c r="G13" s="70"/>
      <c r="H13" s="98"/>
    </row>
    <row r="14" spans="4:8" ht="12" thickBot="1">
      <c r="D14" s="187"/>
      <c r="E14" s="188"/>
      <c r="F14" s="189"/>
      <c r="G14" s="188"/>
      <c r="H14" s="101"/>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Ушкова Т.Н.</cp:lastModifiedBy>
  <cp:lastPrinted>2014-12-25T11:02:31Z</cp:lastPrinted>
  <dcterms:created xsi:type="dcterms:W3CDTF">2012-05-02T09:06:49Z</dcterms:created>
  <dcterms:modified xsi:type="dcterms:W3CDTF">2015-01-21T11:11:56Z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WARM.OPENINFO.GENERAL.4.178</vt:lpwstr>
  </property>
  <property fmtid="{D5CDD505-2E9C-101B-9397-08002B2CF9AE}" pid="3" name="VERSION">
    <vt:lpwstr>Версия 1.3</vt:lpwstr>
  </property>
  <property fmtid="{D5CDD505-2E9C-101B-9397-08002B2CF9AE}" pid="4" name="FORMNAME">
    <vt:lpwstr>Общая информация о регулируемой организации в сфере теплоснабжения и сфере оказания услуг по передаче тепловой энергии</vt:lpwstr>
  </property>
  <property fmtid="{D5CDD505-2E9C-101B-9397-08002B2CF9AE}" pid="5" name="SPHERE">
    <vt:lpwstr>WARM</vt:lpwstr>
  </property>
  <property fmtid="{D5CDD505-2E9C-101B-9397-08002B2CF9AE}" pid="6" name="CHKSTATUS">
    <vt:i4>0</vt:i4>
  </property>
  <property fmtid="{D5CDD505-2E9C-101B-9397-08002B2CF9AE}" pid="7" name="COMPANY">
    <vt:lpwstr>ОАО "Интер РАО - Электрогенерация" (филиал "Северо-Западная ТЭЦ")</vt:lpwstr>
  </property>
  <property fmtid="{D5CDD505-2E9C-101B-9397-08002B2CF9AE}" pid="8" name="PERIOD">
    <vt:lpwstr>2015</vt:lpwstr>
  </property>
  <property fmtid="{D5CDD505-2E9C-101B-9397-08002B2CF9AE}" pid="9" name="PERIOD2">
    <vt:lpwstr>Год</vt:lpwstr>
  </property>
  <property fmtid="{D5CDD505-2E9C-101B-9397-08002B2CF9AE}" pid="10" name="PF">
    <vt:lpwstr>0</vt:lpwstr>
  </property>
</Properties>
</file>