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ПЭО\Тариф\2018 год общее по ИВПГУ и Костроме\раскрытие\раскрытие Ивпгу тариф трансп газа\"/>
    </mc:Choice>
  </mc:AlternateContent>
  <bookViews>
    <workbookView xWindow="0" yWindow="0" windowWidth="23016" windowHeight="8652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16" i="1"/>
  <c r="D22" i="1"/>
  <c r="D19" i="1"/>
  <c r="D18" i="1"/>
  <c r="D17" i="1"/>
  <c r="D14" i="1"/>
  <c r="D15" i="1"/>
  <c r="D13" i="1" l="1"/>
</calcChain>
</file>

<file path=xl/sharedStrings.xml><?xml version="1.0" encoding="utf-8"?>
<sst xmlns="http://schemas.openxmlformats.org/spreadsheetml/2006/main" count="37" uniqueCount="28">
  <si>
    <t>Приложение 2б</t>
  </si>
  <si>
    <t>к Приказу ФСТ России</t>
  </si>
  <si>
    <t>от 31 января 2011 г. №36-э</t>
  </si>
  <si>
    <t>Информация об основных показателях</t>
  </si>
  <si>
    <t>финасово-хозяйственной деятельности</t>
  </si>
  <si>
    <t>филиала "Ивановские ПГУ" АО "Интер РАО - Электрогенерация" за 2017 год</t>
  </si>
  <si>
    <t>в сфере оказания услуг по транспортировке газа по трубопроводам.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</si>
  <si>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</si>
  <si>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</si>
  <si>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</si>
  <si>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</si>
  <si>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</si>
  <si>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</si>
  <si>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</si>
  <si>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</si>
  <si>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</si>
  <si>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</si>
  <si>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</si>
  <si>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</si>
  <si>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</si>
  <si>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</si>
  <si>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</si>
  <si>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</si>
  <si>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</si>
  <si>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тыс.м3</t>
  </si>
  <si>
    <t>тыс. руб.</t>
  </si>
  <si>
    <t>ед.</t>
  </si>
  <si>
    <t>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</si>
</sst>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_-* #,##0.000\ _₽_-;\-* #,##0.0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165" fontId="2" fillId="0" borderId="1" xfId="0" applyNumberFormat="1" applyFont="1" applyBorder="1"/>
    <xf numFmtId="4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8;&#1072;&#1088;&#1080;&#1092;/&#1048;&#1074;&#1055;&#1043;&#1059;/&#1058;&#1088;&#1072;&#1085;&#1089;&#1087;&#1086;&#1088;&#1090;&#1080;&#1088;&#1086;&#1074;&#1082;&#1072;%20&#1075;&#1072;&#1079;&#1072;_&#1048;&#1074;&#1055;&#1043;&#1059;_&#1089;_2017/&#1056;&#1040;&#1057;&#1055;&#1056;&#1045;&#1044;&#1045;&#1051;&#1045;&#1053;&#1048;&#1045;%20&#1047;&#1040;&#1058;&#1056;&#1040;&#1058;%20&#1044;&#1051;&#1071;%20&#1059;&#1062;/&#1055;&#1088;&#1080;&#1083;&#1086;&#1078;&#1077;&#1085;&#1080;&#1077;%20&#1089;&#1087;&#1088;&#1072;&#1074;&#1082;&#1080;%20&#1055;&#1058;&#1054;%20&#1076;&#1083;&#1103;%20&#1079;&#1072;&#1082;&#1088;&#1099;&#1090;&#1080;&#1103;%20&#1089;&#1077;&#1073;&#1077;&#1089;&#1090;&#1086;&#1080;&#1084;&#1086;&#1089;&#1090;&#1080;%20&#1089;&#1077;&#1085;&#1090;&#1103;&#1073;&#1088;&#1100;%20&#1076;&#1077;&#1082;&#1072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8;&#1072;&#1088;&#1080;&#1092;/2019/&#1092;&#1072;&#1082;&#1090;%202017%20&#1088;&#1072;&#1079;&#1085;&#1086;&#1077;/&#1079;&#1072;&#1090;&#1088;&#1072;&#1090;&#1099;%20&#1085;&#1072;%20&#1074;&#1099;&#1087;&#1091;&#1089;&#1082;%20&#1092;&#1072;&#1082;&#1090;%202017%20&#1048;&#1074;&#1087;&#1075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8;&#1072;&#1088;&#1080;&#1092;/&#1048;&#1074;&#1055;&#1043;&#1059;/&#1058;&#1088;&#1072;&#1085;&#1089;&#1087;&#1086;&#1088;&#1090;&#1080;&#1088;&#1086;&#1074;&#1082;&#1072;%20&#1075;&#1072;&#1079;&#1072;_&#1048;&#1074;&#1055;&#1043;&#1059;_&#1089;_2017/08.06.2017/&#1048;&#1074;&#1055;&#1043;&#1059;_MGT.PLAN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3_с уч изм НГ"/>
      <sheetName val="баланс воды 2014"/>
      <sheetName val="Схема1"/>
      <sheetName val="Распред-е"/>
      <sheetName val="Схема"/>
      <sheetName val="баланс воды 2017"/>
      <sheetName val="спр_сен"/>
      <sheetName val="спр_окт"/>
      <sheetName val="спр_ноя"/>
      <sheetName val="спр_дек"/>
      <sheetName val="итого 4 м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0">
          <cell r="H100">
            <v>1067.701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">
          <cell r="Q12">
            <v>160929.21</v>
          </cell>
        </row>
        <row r="13">
          <cell r="Q13">
            <v>4.0999999999999996</v>
          </cell>
        </row>
        <row r="14">
          <cell r="Q14">
            <v>2628.55</v>
          </cell>
        </row>
        <row r="20">
          <cell r="Q20">
            <v>109.89</v>
          </cell>
        </row>
        <row r="21">
          <cell r="Q21">
            <v>250.35</v>
          </cell>
        </row>
        <row r="27">
          <cell r="Q27">
            <v>620.49</v>
          </cell>
        </row>
        <row r="41">
          <cell r="Q41">
            <v>5469.71</v>
          </cell>
        </row>
        <row r="54">
          <cell r="Q54">
            <v>637.86</v>
          </cell>
        </row>
        <row r="55">
          <cell r="Q55">
            <v>778.45</v>
          </cell>
        </row>
        <row r="60">
          <cell r="Q60">
            <v>825.45</v>
          </cell>
        </row>
        <row r="82">
          <cell r="Q82">
            <v>18314.240000000002</v>
          </cell>
        </row>
        <row r="86">
          <cell r="Q86">
            <v>401805.75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Рекомендованная форма ПЗ"/>
      <sheetName val="Заголовок"/>
      <sheetName val="Расчет тарифа"/>
      <sheetName val="Основные производственные фонды"/>
      <sheetName val="Объемы транспортировки"/>
      <sheetName val="Комментарии"/>
      <sheetName val="Проверка"/>
      <sheetName val="modInstruction"/>
      <sheetName val="CheckCopy"/>
      <sheetName val="AllSheetsInThisWorkbook"/>
      <sheetName val="TEHSHEET"/>
      <sheetName val="REESTR_ORG"/>
      <sheetName val="REESTR_OPF"/>
      <sheetName val="REESTR_MO"/>
      <sheetName val="modList00"/>
      <sheetName val="modList01"/>
      <sheetName val="modList02"/>
      <sheetName val="modList03"/>
      <sheetName val="modListComs"/>
      <sheetName val="modListProv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/>
      <sheetData sheetId="4"/>
      <sheetData sheetId="5">
        <row r="8">
          <cell r="J8">
            <v>30.549999999999997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28" sqref="D28"/>
    </sheetView>
  </sheetViews>
  <sheetFormatPr defaultRowHeight="13.8" x14ac:dyDescent="0.25"/>
  <cols>
    <col min="1" max="1" width="42.88671875" style="1" customWidth="1"/>
    <col min="2" max="2" width="13.44140625" style="1" customWidth="1"/>
    <col min="3" max="3" width="12.77734375" style="1" customWidth="1"/>
    <col min="4" max="4" width="24.88671875" style="1" customWidth="1"/>
    <col min="5" max="16384" width="8.88671875" style="1"/>
  </cols>
  <sheetData>
    <row r="1" spans="1:7" x14ac:dyDescent="0.25">
      <c r="D1" s="1" t="s">
        <v>0</v>
      </c>
    </row>
    <row r="2" spans="1:7" x14ac:dyDescent="0.25">
      <c r="D2" s="1" t="s">
        <v>1</v>
      </c>
    </row>
    <row r="3" spans="1:7" x14ac:dyDescent="0.25">
      <c r="D3" s="1" t="s">
        <v>2</v>
      </c>
    </row>
    <row r="5" spans="1:7" x14ac:dyDescent="0.25">
      <c r="A5" s="14" t="s">
        <v>3</v>
      </c>
      <c r="B5" s="14"/>
      <c r="C5" s="14"/>
      <c r="D5" s="14"/>
      <c r="E5" s="2"/>
      <c r="F5" s="2"/>
      <c r="G5" s="2"/>
    </row>
    <row r="6" spans="1:7" x14ac:dyDescent="0.25">
      <c r="A6" s="14" t="s">
        <v>4</v>
      </c>
      <c r="B6" s="14"/>
      <c r="C6" s="14"/>
      <c r="D6" s="14"/>
      <c r="E6" s="2"/>
      <c r="F6" s="2"/>
      <c r="G6" s="2"/>
    </row>
    <row r="7" spans="1:7" x14ac:dyDescent="0.25">
      <c r="A7" s="14" t="s">
        <v>5</v>
      </c>
      <c r="B7" s="14"/>
      <c r="C7" s="14"/>
      <c r="D7" s="14"/>
      <c r="E7" s="2"/>
      <c r="F7" s="2"/>
      <c r="G7" s="2"/>
    </row>
    <row r="8" spans="1:7" x14ac:dyDescent="0.25">
      <c r="A8" s="15" t="s">
        <v>6</v>
      </c>
      <c r="B8" s="15"/>
      <c r="C8" s="15"/>
      <c r="D8" s="15"/>
      <c r="E8" s="2"/>
      <c r="F8" s="2"/>
      <c r="G8" s="2"/>
    </row>
    <row r="9" spans="1:7" x14ac:dyDescent="0.25">
      <c r="A9" s="3"/>
      <c r="B9" s="3"/>
      <c r="C9" s="3"/>
      <c r="D9" s="3"/>
      <c r="E9" s="2"/>
      <c r="F9" s="2"/>
      <c r="G9" s="2"/>
    </row>
    <row r="10" spans="1:7" x14ac:dyDescent="0.25">
      <c r="A10" s="4"/>
      <c r="B10" s="4"/>
      <c r="C10" s="4"/>
      <c r="D10" s="4"/>
      <c r="E10" s="2"/>
      <c r="F10" s="2"/>
      <c r="G10" s="2"/>
    </row>
    <row r="11" spans="1:7" ht="28.2" customHeight="1" x14ac:dyDescent="0.25">
      <c r="A11" s="5" t="s">
        <v>7</v>
      </c>
      <c r="B11" s="6" t="s">
        <v>8</v>
      </c>
      <c r="C11" s="6" t="s">
        <v>9</v>
      </c>
      <c r="D11" s="6" t="s">
        <v>10</v>
      </c>
    </row>
    <row r="12" spans="1:7" ht="15.6" customHeight="1" x14ac:dyDescent="0.25">
      <c r="A12" s="6">
        <v>1</v>
      </c>
      <c r="B12" s="6">
        <v>2</v>
      </c>
      <c r="C12" s="6">
        <v>3</v>
      </c>
      <c r="D12" s="6">
        <v>4</v>
      </c>
    </row>
    <row r="13" spans="1:7" x14ac:dyDescent="0.25">
      <c r="A13" s="5" t="s">
        <v>11</v>
      </c>
      <c r="B13" s="6">
        <v>1</v>
      </c>
      <c r="C13" s="6" t="s">
        <v>24</v>
      </c>
      <c r="D13" s="16">
        <f>'[1]итого 4 мес'!$H$100</f>
        <v>1067.701</v>
      </c>
    </row>
    <row r="14" spans="1:7" x14ac:dyDescent="0.25">
      <c r="A14" s="5" t="s">
        <v>12</v>
      </c>
      <c r="B14" s="6">
        <v>2</v>
      </c>
      <c r="C14" s="6" t="s">
        <v>25</v>
      </c>
      <c r="D14" s="8">
        <f>D13*305.96/1000</f>
        <v>326.67379796</v>
      </c>
    </row>
    <row r="15" spans="1:7" x14ac:dyDescent="0.25">
      <c r="A15" s="5" t="s">
        <v>13</v>
      </c>
      <c r="B15" s="6">
        <v>3</v>
      </c>
      <c r="C15" s="6" t="s">
        <v>25</v>
      </c>
      <c r="D15" s="8">
        <f>[2]TDSheet!$Q$86/1000</f>
        <v>401.80574999999999</v>
      </c>
    </row>
    <row r="16" spans="1:7" x14ac:dyDescent="0.25">
      <c r="A16" s="5" t="s">
        <v>14</v>
      </c>
      <c r="B16" s="6">
        <v>4</v>
      </c>
      <c r="C16" s="6" t="s">
        <v>25</v>
      </c>
      <c r="D16" s="8">
        <f>([2]TDSheet!$Q$20+[2]TDSheet!$Q$21+[2]TDSheet!$Q$27+[2]TDSheet!$Q$54+[2]TDSheet!$Q$55+[2]TDSheet!$Q$60)/1000</f>
        <v>3.2224899999999996</v>
      </c>
    </row>
    <row r="17" spans="1:4" x14ac:dyDescent="0.25">
      <c r="A17" s="5" t="s">
        <v>15</v>
      </c>
      <c r="B17" s="6">
        <v>5</v>
      </c>
      <c r="C17" s="6" t="s">
        <v>25</v>
      </c>
      <c r="D17" s="8">
        <f>([2]TDSheet!$Q$82+[2]TDSheet!$Q$41)/1000</f>
        <v>23.783950000000001</v>
      </c>
    </row>
    <row r="18" spans="1:4" x14ac:dyDescent="0.25">
      <c r="A18" s="5" t="s">
        <v>16</v>
      </c>
      <c r="B18" s="6">
        <v>6</v>
      </c>
      <c r="C18" s="6" t="s">
        <v>25</v>
      </c>
      <c r="D18" s="8">
        <f>[2]TDSheet!$Q$12/1000</f>
        <v>160.92920999999998</v>
      </c>
    </row>
    <row r="19" spans="1:4" x14ac:dyDescent="0.25">
      <c r="A19" s="5" t="s">
        <v>17</v>
      </c>
      <c r="B19" s="6">
        <v>7</v>
      </c>
      <c r="C19" s="6" t="s">
        <v>25</v>
      </c>
      <c r="D19" s="8">
        <f>([2]TDSheet!$Q$13+[2]TDSheet!$Q$14)/1000</f>
        <v>2.6326499999999999</v>
      </c>
    </row>
    <row r="20" spans="1:4" x14ac:dyDescent="0.25">
      <c r="A20" s="5" t="s">
        <v>18</v>
      </c>
      <c r="B20" s="6">
        <v>8</v>
      </c>
      <c r="C20" s="6" t="s">
        <v>25</v>
      </c>
      <c r="D20" s="8">
        <v>0</v>
      </c>
    </row>
    <row r="21" spans="1:4" x14ac:dyDescent="0.25">
      <c r="A21" s="5" t="s">
        <v>19</v>
      </c>
      <c r="B21" s="6">
        <v>9</v>
      </c>
      <c r="C21" s="6" t="s">
        <v>25</v>
      </c>
      <c r="D21" s="8">
        <v>0</v>
      </c>
    </row>
    <row r="22" spans="1:4" x14ac:dyDescent="0.25">
      <c r="A22" s="5" t="s">
        <v>20</v>
      </c>
      <c r="B22" s="6">
        <v>10</v>
      </c>
      <c r="C22" s="6" t="s">
        <v>25</v>
      </c>
      <c r="D22" s="9">
        <f>D15-D16-D17-D18-D19-D20-D21</f>
        <v>211.23745</v>
      </c>
    </row>
    <row r="23" spans="1:4" ht="27.6" x14ac:dyDescent="0.25">
      <c r="A23" s="7" t="s">
        <v>21</v>
      </c>
      <c r="B23" s="6">
        <v>11</v>
      </c>
      <c r="C23" s="6" t="s">
        <v>26</v>
      </c>
      <c r="D23" s="8">
        <v>0</v>
      </c>
    </row>
    <row r="24" spans="1:4" x14ac:dyDescent="0.25">
      <c r="A24" s="11"/>
      <c r="B24" s="12"/>
      <c r="C24" s="12"/>
      <c r="D24" s="13"/>
    </row>
    <row r="25" spans="1:4" ht="17.399999999999999" customHeight="1" x14ac:dyDescent="0.25">
      <c r="A25" s="5" t="s">
        <v>22</v>
      </c>
      <c r="B25" s="6">
        <v>13</v>
      </c>
      <c r="C25" s="6" t="s">
        <v>27</v>
      </c>
      <c r="D25" s="10">
        <f>'[3]Основные производственные фонды'!$J$8</f>
        <v>30.549999999999997</v>
      </c>
    </row>
    <row r="26" spans="1:4" ht="16.8" customHeight="1" x14ac:dyDescent="0.25">
      <c r="A26" s="5" t="s">
        <v>23</v>
      </c>
      <c r="B26" s="6">
        <v>14</v>
      </c>
      <c r="C26" s="6" t="s">
        <v>26</v>
      </c>
      <c r="D26" s="8">
        <v>0</v>
      </c>
    </row>
  </sheetData>
  <mergeCells count="5">
    <mergeCell ref="A24:D24"/>
    <mergeCell ref="A5:D5"/>
    <mergeCell ref="A6:D6"/>
    <mergeCell ref="A7:D7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IRAO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 Александр Евгеньевич</dc:creator>
  <cp:lastModifiedBy>Пучков Александр Евгеньевич</cp:lastModifiedBy>
  <dcterms:created xsi:type="dcterms:W3CDTF">2018-03-12T08:59:26Z</dcterms:created>
  <dcterms:modified xsi:type="dcterms:W3CDTF">2018-03-14T07:39:30Z</dcterms:modified>
</cp:coreProperties>
</file>